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frp\Udupi\"/>
    </mc:Choice>
  </mc:AlternateContent>
  <xr:revisionPtr revIDLastSave="0" documentId="13_ncr:1_{117ABACB-4322-46B3-8E48-7A4980E19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P_June_2026_Udupi" sheetId="1" r:id="rId1"/>
    <sheet name="Summary" sheetId="4" r:id="rId2"/>
    <sheet name="Sheet1" sheetId="8" state="hidden" r:id="rId3"/>
  </sheets>
  <definedNames>
    <definedName name="_xlnm.Print_Area" localSheetId="0">FRP_June_2026_Udupi!$A$1:$Q$6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P3" i="1"/>
  <c r="P4" i="1"/>
  <c r="P5" i="1"/>
  <c r="P6" i="1"/>
  <c r="N3" i="1"/>
  <c r="N4" i="1"/>
  <c r="N5" i="1"/>
  <c r="N6" i="1"/>
  <c r="M3" i="1"/>
  <c r="M4" i="1"/>
  <c r="M5" i="1"/>
  <c r="M6" i="1"/>
  <c r="J3" i="1"/>
  <c r="J4" i="1"/>
  <c r="J5" i="1"/>
  <c r="J6" i="1"/>
  <c r="H4" i="1"/>
  <c r="H5" i="1"/>
  <c r="H6" i="1"/>
  <c r="H3" i="1"/>
  <c r="M2" i="1" l="1"/>
  <c r="H2" i="1"/>
  <c r="J2" i="1" s="1"/>
  <c r="N2" i="1" l="1"/>
  <c r="P2" i="1" s="1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5" i="4" l="1"/>
  <c r="Q2" i="1" l="1"/>
</calcChain>
</file>

<file path=xl/sharedStrings.xml><?xml version="1.0" encoding="utf-8"?>
<sst xmlns="http://schemas.openxmlformats.org/spreadsheetml/2006/main" count="87" uniqueCount="63">
  <si>
    <t>Reference_ID</t>
  </si>
  <si>
    <t>Date</t>
  </si>
  <si>
    <t>Time</t>
  </si>
  <si>
    <t>Generator_Name</t>
  </si>
  <si>
    <t>Actual Net Interchange before the Event, PA  (Import +ve / Export -ve)</t>
  </si>
  <si>
    <t>Actual Net Interchange after the Event, PB  (Import +ve / Export -ve)</t>
  </si>
  <si>
    <t>Change in net interchange, PB-PA (2 - 1)</t>
  </si>
  <si>
    <t>Generation  Loss (+) / Load Throw off (-) during the Event, PL</t>
  </si>
  <si>
    <t>Frequency before the Event, fA</t>
  </si>
  <si>
    <t>Frequency after the Event, fB</t>
  </si>
  <si>
    <t xml:space="preserve">Frequency Response Characteristic, ΔP/ Δf  </t>
  </si>
  <si>
    <t>Frequency Response Obligation (FRO) of each control area</t>
  </si>
  <si>
    <t xml:space="preserve">Frequency Response Performance (FRP)  </t>
  </si>
  <si>
    <t>Solar / Non-Solar</t>
  </si>
  <si>
    <t xml:space="preserve">Control Area Response, ΔP=(PB-PA) – PL  </t>
  </si>
  <si>
    <t xml:space="preserve">Change in Frequency, Δf=(fB-fA) </t>
  </si>
  <si>
    <t>S No</t>
  </si>
  <si>
    <t>Generator Name</t>
  </si>
  <si>
    <t>Beta ‘ß’</t>
  </si>
  <si>
    <t>FRP</t>
  </si>
  <si>
    <t>Events</t>
  </si>
  <si>
    <t>Modified FRP for Average (either NA or value between 0 to 1)</t>
  </si>
  <si>
    <t>Ramagundam Stage I&amp;II-NTPC</t>
  </si>
  <si>
    <t>Ramagundam Stage III-NTPC</t>
  </si>
  <si>
    <t>Talcher II- NTPC</t>
  </si>
  <si>
    <t>Simhadri I-NTPC</t>
  </si>
  <si>
    <t>Simhadri II-NTPC</t>
  </si>
  <si>
    <t>Neyveli II Stage I- NLCIL</t>
  </si>
  <si>
    <t>Neyveli II Stage II- NLCIL</t>
  </si>
  <si>
    <t>Neyveli I Exp- NLCIL</t>
  </si>
  <si>
    <t>Neyveli II Exp- NLCIL</t>
  </si>
  <si>
    <t>NNTPP-NLCIL</t>
  </si>
  <si>
    <t>Kudgi -NTPC</t>
  </si>
  <si>
    <t>Telangana STPP -NTPP</t>
  </si>
  <si>
    <t>NTECL- JV (NTPC&amp;TNPDCL)</t>
  </si>
  <si>
    <t>NTPL-JV(NLCIL&amp; TNPDCL)</t>
  </si>
  <si>
    <t>SEILP1</t>
  </si>
  <si>
    <t>ILFS</t>
  </si>
  <si>
    <t>SEILP2</t>
  </si>
  <si>
    <t>Solar</t>
  </si>
  <si>
    <t>*No Generation</t>
  </si>
  <si>
    <t>COASTAL</t>
  </si>
  <si>
    <t xml:space="preserve">01-09-2025 
14:57:38
</t>
  </si>
  <si>
    <t xml:space="preserve">24-09-2025 
11:04:05
</t>
  </si>
  <si>
    <t xml:space="preserve">24-09-2025 
11:32:35
</t>
  </si>
  <si>
    <t>MEPL Stage - 2</t>
  </si>
  <si>
    <t>FRO not alloted</t>
  </si>
  <si>
    <t>PFR provided</t>
  </si>
  <si>
    <r>
      <t>Average Monthly Frequency Response Performance for '</t>
    </r>
    <r>
      <rPr>
        <b/>
        <i/>
        <sz val="11"/>
        <color theme="1"/>
        <rFont val="Calibri"/>
        <family val="2"/>
        <scheme val="minor"/>
      </rPr>
      <t>September</t>
    </r>
    <r>
      <rPr>
        <sz val="11"/>
        <color theme="1"/>
        <rFont val="Calibri"/>
        <family val="2"/>
        <scheme val="minor"/>
      </rPr>
      <t>' , 2025</t>
    </r>
  </si>
  <si>
    <t>APL Udupi</t>
  </si>
  <si>
    <t xml:space="preserve"> APL Udupi</t>
  </si>
  <si>
    <t>2026-06-12-16:47:00</t>
  </si>
  <si>
    <t>2026-06-16-14:50:00</t>
  </si>
  <si>
    <t>2026-06-18-19:23:00</t>
  </si>
  <si>
    <t>Non-Solar</t>
  </si>
  <si>
    <t>2026-06-30-03:24:00</t>
  </si>
  <si>
    <t>2026-06-30-04:14:00</t>
  </si>
  <si>
    <t>Average Monthly Frequency Response Performance for June,2026</t>
  </si>
  <si>
    <t>12-06-2026 
16:47:00</t>
  </si>
  <si>
    <t>16-06-2026 
14:50:00</t>
  </si>
  <si>
    <t>18-06-2026 
19:23:00</t>
  </si>
  <si>
    <t>30-06-2026 
03:24:00</t>
  </si>
  <si>
    <t>30-06-2026 
04:14:00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</si>
</sst>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yyyy\-mm\-dd;@"/>
    <numFmt numFmtId="165" formatCode="[$-14009]hh:mm:ss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7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view="pageBreakPreview" zoomScale="60" zoomScaleNormal="10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30" sqref="F30"/>
    </sheetView>
  </sheetViews>
  <sheetFormatPr defaultRowHeight="15" x14ac:dyDescent="0.25"/>
  <cols>
    <col min="1" max="1" width="51.85546875" style="8" bestFit="1" customWidth="1"/>
    <col min="2" max="2" width="18.140625" style="8" bestFit="1" customWidth="1"/>
    <col min="3" max="3" width="21.85546875" style="8" bestFit="1" customWidth="1"/>
    <col min="4" max="4" width="19" style="8" bestFit="1" customWidth="1"/>
    <col min="5" max="5" width="24.85546875" style="4" customWidth="1"/>
    <col min="6" max="14" width="20" style="4" customWidth="1"/>
    <col min="15" max="15" width="16.28515625" style="4" customWidth="1"/>
    <col min="16" max="16" width="25.140625" style="4" bestFit="1" customWidth="1"/>
    <col min="17" max="17" width="33.7109375" style="8" bestFit="1" customWidth="1"/>
    <col min="18" max="20" width="9.140625" style="8"/>
    <col min="21" max="21" width="14" style="8" bestFit="1" customWidth="1"/>
    <col min="22" max="16384" width="9.140625" style="8"/>
  </cols>
  <sheetData>
    <row r="1" spans="1:18" s="30" customFormat="1" ht="113.25" thickBot="1" x14ac:dyDescent="0.3">
      <c r="A1" s="17" t="s">
        <v>0</v>
      </c>
      <c r="B1" s="17" t="s">
        <v>1</v>
      </c>
      <c r="C1" s="17" t="s">
        <v>2</v>
      </c>
      <c r="D1" s="27" t="s">
        <v>13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14</v>
      </c>
      <c r="K1" s="28" t="s">
        <v>8</v>
      </c>
      <c r="L1" s="28" t="s">
        <v>9</v>
      </c>
      <c r="M1" s="28" t="s">
        <v>15</v>
      </c>
      <c r="N1" s="28" t="s">
        <v>10</v>
      </c>
      <c r="O1" s="28" t="s">
        <v>11</v>
      </c>
      <c r="P1" s="28" t="s">
        <v>12</v>
      </c>
      <c r="Q1" s="29" t="s">
        <v>21</v>
      </c>
    </row>
    <row r="2" spans="1:18" ht="44.25" customHeight="1" thickBot="1" x14ac:dyDescent="0.3">
      <c r="A2" s="18" t="s">
        <v>51</v>
      </c>
      <c r="B2" s="19">
        <v>46185</v>
      </c>
      <c r="C2" s="20">
        <v>0.69930555555555551</v>
      </c>
      <c r="D2" s="21" t="s">
        <v>39</v>
      </c>
      <c r="E2" s="22" t="s">
        <v>49</v>
      </c>
      <c r="F2" s="23">
        <v>-699.65</v>
      </c>
      <c r="G2" s="23">
        <v>-702.89</v>
      </c>
      <c r="H2" s="23">
        <f>G2-F2</f>
        <v>-3.2400000000000091</v>
      </c>
      <c r="I2" s="23">
        <v>0</v>
      </c>
      <c r="J2" s="23">
        <f>H2-I2</f>
        <v>-3.2400000000000091</v>
      </c>
      <c r="K2" s="23">
        <v>49.921999999999997</v>
      </c>
      <c r="L2" s="23">
        <v>49.901000000000003</v>
      </c>
      <c r="M2" s="23">
        <f>L2-K2</f>
        <v>-2.099999999999369E-2</v>
      </c>
      <c r="N2" s="23">
        <f>J2/M2</f>
        <v>154.28571428576109</v>
      </c>
      <c r="O2" s="23">
        <v>132</v>
      </c>
      <c r="P2" s="24">
        <f>N2/O2</f>
        <v>1.1688311688315234</v>
      </c>
      <c r="Q2" s="23">
        <f t="shared" ref="Q2:Q6" si="0">IF(P2&lt;0,0,IF(P2&gt;1,1,P2))</f>
        <v>1</v>
      </c>
      <c r="R2" s="13"/>
    </row>
    <row r="3" spans="1:18" ht="44.25" customHeight="1" x14ac:dyDescent="0.25">
      <c r="A3" s="25" t="s">
        <v>52</v>
      </c>
      <c r="B3" s="19">
        <v>46189</v>
      </c>
      <c r="C3" s="20">
        <v>0.61805555555555558</v>
      </c>
      <c r="D3" s="21" t="s">
        <v>39</v>
      </c>
      <c r="E3" s="22" t="s">
        <v>49</v>
      </c>
      <c r="F3" s="23">
        <v>-782.47</v>
      </c>
      <c r="G3" s="23">
        <v>-785.41</v>
      </c>
      <c r="H3" s="23">
        <f>G3-F3</f>
        <v>-2.9399999999999409</v>
      </c>
      <c r="I3" s="23">
        <v>0</v>
      </c>
      <c r="J3" s="23">
        <f t="shared" ref="J3:J6" si="1">H3-I3</f>
        <v>-2.9399999999999409</v>
      </c>
      <c r="K3" s="23">
        <v>49.962000000000003</v>
      </c>
      <c r="L3" s="23">
        <v>49.951999999999998</v>
      </c>
      <c r="M3" s="23">
        <f t="shared" ref="M3:M6" si="2">L3-K3</f>
        <v>-1.0000000000005116E-2</v>
      </c>
      <c r="N3" s="23">
        <f t="shared" ref="N3:N6" si="3">J3/M3</f>
        <v>293.99999999984368</v>
      </c>
      <c r="O3" s="23">
        <v>132</v>
      </c>
      <c r="P3" s="24">
        <f t="shared" ref="P3:P6" si="4">N3/O3</f>
        <v>2.2272727272715431</v>
      </c>
      <c r="Q3" s="23">
        <f t="shared" si="0"/>
        <v>1</v>
      </c>
      <c r="R3" s="13"/>
    </row>
    <row r="4" spans="1:18" ht="44.25" customHeight="1" x14ac:dyDescent="0.25">
      <c r="A4" s="25" t="s">
        <v>53</v>
      </c>
      <c r="B4" s="19">
        <v>46191</v>
      </c>
      <c r="C4" s="20">
        <v>0.80763888888888891</v>
      </c>
      <c r="D4" s="21" t="s">
        <v>54</v>
      </c>
      <c r="E4" s="22" t="s">
        <v>49</v>
      </c>
      <c r="F4" s="23">
        <v>-1189.6199999999999</v>
      </c>
      <c r="G4" s="23">
        <v>-1209.8900000000001</v>
      </c>
      <c r="H4" s="23">
        <f t="shared" ref="H4:H6" si="5">G4-F4</f>
        <v>-20.270000000000209</v>
      </c>
      <c r="I4" s="23">
        <v>0</v>
      </c>
      <c r="J4" s="23">
        <f t="shared" si="1"/>
        <v>-20.270000000000209</v>
      </c>
      <c r="K4" s="23">
        <v>49.99</v>
      </c>
      <c r="L4" s="23">
        <v>49.926000000000002</v>
      </c>
      <c r="M4" s="23">
        <f t="shared" si="2"/>
        <v>-6.4000000000000057E-2</v>
      </c>
      <c r="N4" s="23">
        <f t="shared" si="3"/>
        <v>316.71875000000301</v>
      </c>
      <c r="O4" s="23">
        <v>85</v>
      </c>
      <c r="P4" s="24">
        <f t="shared" si="4"/>
        <v>3.7261029411765061</v>
      </c>
      <c r="Q4" s="23">
        <f t="shared" si="0"/>
        <v>1</v>
      </c>
      <c r="R4" s="13"/>
    </row>
    <row r="5" spans="1:18" ht="44.25" customHeight="1" x14ac:dyDescent="0.25">
      <c r="A5" s="25" t="s">
        <v>55</v>
      </c>
      <c r="B5" s="19">
        <v>46203</v>
      </c>
      <c r="C5" s="20">
        <v>0.14166666666666666</v>
      </c>
      <c r="D5" s="21" t="s">
        <v>54</v>
      </c>
      <c r="E5" s="22" t="s">
        <v>49</v>
      </c>
      <c r="F5" s="23">
        <v>-966.09</v>
      </c>
      <c r="G5" s="23">
        <v>-943.5</v>
      </c>
      <c r="H5" s="23">
        <f t="shared" si="5"/>
        <v>22.590000000000032</v>
      </c>
      <c r="I5" s="23">
        <v>0</v>
      </c>
      <c r="J5" s="23">
        <f t="shared" si="1"/>
        <v>22.590000000000032</v>
      </c>
      <c r="K5" s="23">
        <v>49.996000000000002</v>
      </c>
      <c r="L5" s="23">
        <v>49.963000000000001</v>
      </c>
      <c r="M5" s="23">
        <f t="shared" si="2"/>
        <v>-3.3000000000001251E-2</v>
      </c>
      <c r="N5" s="23">
        <f t="shared" si="3"/>
        <v>-684.54545454542961</v>
      </c>
      <c r="O5" s="23">
        <v>85</v>
      </c>
      <c r="P5" s="24">
        <f t="shared" si="4"/>
        <v>-8.0534759358285832</v>
      </c>
      <c r="Q5" s="23">
        <f t="shared" si="0"/>
        <v>0</v>
      </c>
      <c r="R5" s="13"/>
    </row>
    <row r="6" spans="1:18" ht="44.25" customHeight="1" x14ac:dyDescent="0.25">
      <c r="A6" s="26" t="s">
        <v>56</v>
      </c>
      <c r="B6" s="19">
        <v>46203</v>
      </c>
      <c r="C6" s="20">
        <v>0.1763888888888889</v>
      </c>
      <c r="D6" s="21" t="s">
        <v>54</v>
      </c>
      <c r="E6" s="22" t="s">
        <v>49</v>
      </c>
      <c r="F6" s="23">
        <v>-842.82</v>
      </c>
      <c r="G6" s="23">
        <v>-841.3</v>
      </c>
      <c r="H6" s="23">
        <f t="shared" si="5"/>
        <v>1.5200000000000955</v>
      </c>
      <c r="I6" s="23">
        <v>0</v>
      </c>
      <c r="J6" s="23">
        <f t="shared" si="1"/>
        <v>1.5200000000000955</v>
      </c>
      <c r="K6" s="23">
        <v>50.045000000000002</v>
      </c>
      <c r="L6" s="23">
        <v>50.027000000000001</v>
      </c>
      <c r="M6" s="23">
        <f t="shared" si="2"/>
        <v>-1.8000000000000682E-2</v>
      </c>
      <c r="N6" s="23">
        <f t="shared" si="3"/>
        <v>-84.444444444446546</v>
      </c>
      <c r="O6" s="23">
        <v>85</v>
      </c>
      <c r="P6" s="24">
        <f t="shared" si="4"/>
        <v>-0.99346405228760637</v>
      </c>
      <c r="Q6" s="23">
        <f t="shared" si="0"/>
        <v>0</v>
      </c>
      <c r="R6" s="13"/>
    </row>
  </sheetData>
  <pageMargins left="0.7" right="0.7" top="0.75" bottom="0.75" header="0.3" footer="0.3"/>
  <pageSetup paperSize="9" scale="24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5"/>
  <sheetViews>
    <sheetView workbookViewId="0">
      <selection activeCell="J16" sqref="J16"/>
    </sheetView>
  </sheetViews>
  <sheetFormatPr defaultRowHeight="15" x14ac:dyDescent="0.25"/>
  <cols>
    <col min="2" max="2" width="5" bestFit="1" customWidth="1"/>
    <col min="3" max="3" width="16" style="4" bestFit="1" customWidth="1"/>
    <col min="4" max="4" width="11.140625" style="6" customWidth="1"/>
    <col min="5" max="5" width="15.140625" style="6" bestFit="1" customWidth="1"/>
    <col min="6" max="8" width="12.28515625" style="6" customWidth="1"/>
    <col min="9" max="9" width="13.42578125" style="6" customWidth="1"/>
  </cols>
  <sheetData>
    <row r="1" spans="2:9" ht="27" customHeight="1" x14ac:dyDescent="0.25">
      <c r="B1" s="34" t="s">
        <v>57</v>
      </c>
      <c r="C1" s="34"/>
      <c r="D1" s="34"/>
      <c r="E1" s="34"/>
      <c r="F1" s="34"/>
      <c r="G1" s="34"/>
      <c r="H1" s="34"/>
      <c r="I1" s="34"/>
    </row>
    <row r="2" spans="2:9" x14ac:dyDescent="0.25">
      <c r="B2" s="31"/>
      <c r="C2" s="3"/>
      <c r="D2" s="11"/>
      <c r="E2" s="33" t="s">
        <v>20</v>
      </c>
      <c r="F2" s="33"/>
      <c r="G2" s="33"/>
      <c r="H2" s="33"/>
      <c r="I2" s="33"/>
    </row>
    <row r="3" spans="2:9" ht="30" x14ac:dyDescent="0.25">
      <c r="B3" s="31"/>
      <c r="C3" s="3"/>
      <c r="D3" s="11"/>
      <c r="E3" s="12" t="s">
        <v>58</v>
      </c>
      <c r="F3" s="12" t="s">
        <v>59</v>
      </c>
      <c r="G3" s="12" t="s">
        <v>60</v>
      </c>
      <c r="H3" s="12" t="s">
        <v>61</v>
      </c>
      <c r="I3" s="12" t="s">
        <v>62</v>
      </c>
    </row>
    <row r="4" spans="2:9" ht="34.5" customHeight="1" x14ac:dyDescent="0.25">
      <c r="B4" s="32" t="s">
        <v>16</v>
      </c>
      <c r="C4" s="5" t="s">
        <v>17</v>
      </c>
      <c r="D4" s="32" t="s">
        <v>18</v>
      </c>
      <c r="E4" s="5" t="s">
        <v>19</v>
      </c>
      <c r="F4" s="5" t="s">
        <v>19</v>
      </c>
      <c r="G4" s="5" t="s">
        <v>19</v>
      </c>
      <c r="H4" s="5" t="s">
        <v>19</v>
      </c>
      <c r="I4" s="5" t="s">
        <v>19</v>
      </c>
    </row>
    <row r="5" spans="2:9" ht="34.5" customHeight="1" x14ac:dyDescent="0.25">
      <c r="B5" s="11">
        <v>1</v>
      </c>
      <c r="C5" s="3" t="s">
        <v>50</v>
      </c>
      <c r="D5" s="36">
        <f t="shared" ref="D5" si="0">AVERAGE(E5:I5)</f>
        <v>0.6</v>
      </c>
      <c r="E5" s="10">
        <v>1</v>
      </c>
      <c r="F5" s="10">
        <v>1</v>
      </c>
      <c r="G5" s="10">
        <v>1</v>
      </c>
      <c r="H5" s="10">
        <v>0</v>
      </c>
      <c r="I5" s="10">
        <v>0</v>
      </c>
    </row>
  </sheetData>
  <mergeCells count="2">
    <mergeCell ref="E2:I2"/>
    <mergeCell ref="B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4"/>
  <sheetViews>
    <sheetView workbookViewId="0">
      <selection activeCell="L15" sqref="L15"/>
    </sheetView>
  </sheetViews>
  <sheetFormatPr defaultRowHeight="15" x14ac:dyDescent="0.25"/>
  <cols>
    <col min="2" max="2" width="5.7109375" customWidth="1"/>
    <col min="3" max="3" width="28.42578125" style="4" customWidth="1"/>
    <col min="4" max="4" width="12.7109375" style="6" customWidth="1"/>
    <col min="5" max="5" width="15.140625" style="6" bestFit="1" customWidth="1"/>
    <col min="6" max="6" width="11" style="6" customWidth="1"/>
    <col min="7" max="7" width="11.42578125" style="6" customWidth="1"/>
  </cols>
  <sheetData>
    <row r="1" spans="2:7" x14ac:dyDescent="0.25">
      <c r="B1" s="35" t="s">
        <v>48</v>
      </c>
      <c r="C1" s="35"/>
      <c r="D1" s="35"/>
      <c r="E1" s="35"/>
      <c r="F1" s="35"/>
      <c r="G1" s="35"/>
    </row>
    <row r="2" spans="2:7" x14ac:dyDescent="0.25">
      <c r="B2" s="1"/>
      <c r="C2" s="3"/>
      <c r="D2" s="7"/>
      <c r="E2" s="33" t="s">
        <v>20</v>
      </c>
      <c r="F2" s="33"/>
      <c r="G2" s="33"/>
    </row>
    <row r="3" spans="2:7" ht="42" customHeight="1" x14ac:dyDescent="0.25">
      <c r="B3" s="1"/>
      <c r="C3" s="3"/>
      <c r="D3" s="7"/>
      <c r="E3" s="12" t="s">
        <v>42</v>
      </c>
      <c r="F3" s="12" t="s">
        <v>43</v>
      </c>
      <c r="G3" s="12" t="s">
        <v>44</v>
      </c>
    </row>
    <row r="4" spans="2:7" x14ac:dyDescent="0.25">
      <c r="B4" s="2" t="s">
        <v>16</v>
      </c>
      <c r="C4" s="5" t="s">
        <v>17</v>
      </c>
      <c r="D4" s="2" t="s">
        <v>18</v>
      </c>
      <c r="E4" s="5" t="s">
        <v>19</v>
      </c>
      <c r="F4" s="5" t="s">
        <v>19</v>
      </c>
      <c r="G4" s="5" t="s">
        <v>19</v>
      </c>
    </row>
    <row r="5" spans="2:7" x14ac:dyDescent="0.25">
      <c r="B5" s="11">
        <v>1</v>
      </c>
      <c r="C5" s="9" t="s">
        <v>29</v>
      </c>
      <c r="D5" s="10">
        <f t="shared" ref="D5:D18" si="0">AVERAGE(E5:G5)</f>
        <v>2.0561629669798145E-2</v>
      </c>
      <c r="E5" s="10">
        <v>6.1684889009394436E-2</v>
      </c>
      <c r="F5" s="10">
        <v>0</v>
      </c>
      <c r="G5" s="10">
        <v>0</v>
      </c>
    </row>
    <row r="6" spans="2:7" x14ac:dyDescent="0.25">
      <c r="B6" s="11">
        <v>2</v>
      </c>
      <c r="C6" s="9" t="s">
        <v>27</v>
      </c>
      <c r="D6" s="10">
        <f>AVERAGE(E6:G6)</f>
        <v>0.22952261812740518</v>
      </c>
      <c r="E6" s="10">
        <v>0.68856785438221557</v>
      </c>
      <c r="F6" s="10">
        <v>0</v>
      </c>
      <c r="G6" s="10">
        <v>0</v>
      </c>
    </row>
    <row r="7" spans="2:7" x14ac:dyDescent="0.25">
      <c r="B7" s="11">
        <v>3</v>
      </c>
      <c r="C7" s="9" t="s">
        <v>28</v>
      </c>
      <c r="D7" s="10">
        <f>AVERAGE(E7:G7)</f>
        <v>0.49564329507675359</v>
      </c>
      <c r="E7" s="10">
        <v>1</v>
      </c>
      <c r="F7" s="10">
        <v>0.48692988523026087</v>
      </c>
      <c r="G7" s="10">
        <v>0</v>
      </c>
    </row>
    <row r="8" spans="2:7" x14ac:dyDescent="0.25">
      <c r="B8" s="11">
        <v>4</v>
      </c>
      <c r="C8" s="9" t="s">
        <v>30</v>
      </c>
      <c r="D8" s="10">
        <f>AVERAGE(E8:G8)</f>
        <v>0.3852651258281769</v>
      </c>
      <c r="E8" s="10">
        <v>1</v>
      </c>
      <c r="F8" s="10">
        <v>0</v>
      </c>
      <c r="G8" s="10">
        <v>0.15579537748453073</v>
      </c>
    </row>
    <row r="9" spans="2:7" x14ac:dyDescent="0.25">
      <c r="B9" s="11">
        <v>5</v>
      </c>
      <c r="C9" s="9" t="s">
        <v>34</v>
      </c>
      <c r="D9" s="10">
        <f t="shared" si="0"/>
        <v>0.33333333333333331</v>
      </c>
      <c r="E9" s="10">
        <v>1</v>
      </c>
      <c r="F9" s="10">
        <v>0</v>
      </c>
      <c r="G9" s="10">
        <v>0</v>
      </c>
    </row>
    <row r="10" spans="2:7" x14ac:dyDescent="0.25">
      <c r="B10" s="11">
        <v>6</v>
      </c>
      <c r="C10" s="3" t="s">
        <v>35</v>
      </c>
      <c r="D10" s="10">
        <f t="shared" si="0"/>
        <v>1</v>
      </c>
      <c r="E10" s="10">
        <v>1</v>
      </c>
      <c r="F10" s="10">
        <v>1</v>
      </c>
      <c r="G10" s="10">
        <v>1</v>
      </c>
    </row>
    <row r="11" spans="2:7" x14ac:dyDescent="0.25">
      <c r="B11" s="11">
        <v>7</v>
      </c>
      <c r="C11" s="9" t="s">
        <v>32</v>
      </c>
      <c r="D11" s="10">
        <f>AVERAGE(E11:G11)</f>
        <v>2.4749423132921097E-2</v>
      </c>
      <c r="E11" s="16" t="s">
        <v>40</v>
      </c>
      <c r="F11" s="10">
        <v>0</v>
      </c>
      <c r="G11" s="10">
        <v>4.9498846265842195E-2</v>
      </c>
    </row>
    <row r="12" spans="2:7" x14ac:dyDescent="0.25">
      <c r="B12" s="11">
        <v>8</v>
      </c>
      <c r="C12" s="9" t="s">
        <v>31</v>
      </c>
      <c r="D12" s="10">
        <f t="shared" si="0"/>
        <v>0.27424565263237882</v>
      </c>
      <c r="E12" s="10">
        <v>0.82273695789713652</v>
      </c>
      <c r="F12" s="10">
        <v>0</v>
      </c>
      <c r="G12" s="10">
        <v>0</v>
      </c>
    </row>
    <row r="13" spans="2:7" x14ac:dyDescent="0.25">
      <c r="B13" s="11">
        <v>9</v>
      </c>
      <c r="C13" s="9" t="s">
        <v>33</v>
      </c>
      <c r="D13" s="10">
        <f t="shared" si="0"/>
        <v>0.56208225321469574</v>
      </c>
      <c r="E13" s="10">
        <v>0.68624675964408743</v>
      </c>
      <c r="F13" s="10">
        <v>0</v>
      </c>
      <c r="G13" s="10">
        <v>1</v>
      </c>
    </row>
    <row r="14" spans="2:7" x14ac:dyDescent="0.25">
      <c r="B14" s="11">
        <v>10</v>
      </c>
      <c r="C14" s="3" t="s">
        <v>22</v>
      </c>
      <c r="D14" s="10">
        <f t="shared" si="0"/>
        <v>0.55370161740552259</v>
      </c>
      <c r="E14" s="10">
        <v>1</v>
      </c>
      <c r="F14" s="10">
        <v>0.66110485221656801</v>
      </c>
      <c r="G14" s="10">
        <v>0</v>
      </c>
    </row>
    <row r="15" spans="2:7" x14ac:dyDescent="0.25">
      <c r="B15" s="11">
        <v>11</v>
      </c>
      <c r="C15" s="3" t="s">
        <v>23</v>
      </c>
      <c r="D15" s="10">
        <f t="shared" si="0"/>
        <v>0.66666666666666663</v>
      </c>
      <c r="E15" s="10">
        <v>1</v>
      </c>
      <c r="F15" s="10">
        <v>1</v>
      </c>
      <c r="G15" s="10">
        <v>0</v>
      </c>
    </row>
    <row r="16" spans="2:7" x14ac:dyDescent="0.25">
      <c r="B16" s="11">
        <v>12</v>
      </c>
      <c r="C16" s="3" t="s">
        <v>25</v>
      </c>
      <c r="D16" s="10">
        <f t="shared" si="0"/>
        <v>0.66666666666666663</v>
      </c>
      <c r="E16" s="10">
        <v>1</v>
      </c>
      <c r="F16" s="10">
        <v>1</v>
      </c>
      <c r="G16" s="10">
        <v>0</v>
      </c>
    </row>
    <row r="17" spans="2:7" x14ac:dyDescent="0.25">
      <c r="B17" s="11">
        <v>13</v>
      </c>
      <c r="C17" s="3" t="s">
        <v>26</v>
      </c>
      <c r="D17" s="10">
        <f t="shared" si="0"/>
        <v>0.66666666666666663</v>
      </c>
      <c r="E17" s="10">
        <v>1</v>
      </c>
      <c r="F17" s="10">
        <v>0</v>
      </c>
      <c r="G17" s="10">
        <v>1</v>
      </c>
    </row>
    <row r="18" spans="2:7" x14ac:dyDescent="0.25">
      <c r="B18" s="11">
        <v>14</v>
      </c>
      <c r="C18" s="3" t="s">
        <v>24</v>
      </c>
      <c r="D18" s="10">
        <f t="shared" si="0"/>
        <v>1</v>
      </c>
      <c r="E18" s="10">
        <v>1</v>
      </c>
      <c r="F18" s="10">
        <v>1</v>
      </c>
      <c r="G18" s="10">
        <v>1</v>
      </c>
    </row>
    <row r="19" spans="2:7" x14ac:dyDescent="0.25">
      <c r="B19" s="2" t="s">
        <v>16</v>
      </c>
      <c r="C19" s="5" t="s">
        <v>17</v>
      </c>
      <c r="D19" s="2" t="s">
        <v>18</v>
      </c>
      <c r="E19" s="5" t="s">
        <v>19</v>
      </c>
      <c r="F19" s="5" t="s">
        <v>19</v>
      </c>
      <c r="G19" s="5" t="s">
        <v>19</v>
      </c>
    </row>
    <row r="20" spans="2:7" x14ac:dyDescent="0.25">
      <c r="B20" s="11">
        <v>15</v>
      </c>
      <c r="C20" s="3" t="s">
        <v>36</v>
      </c>
      <c r="D20" s="10">
        <v>0.53607955079069425</v>
      </c>
      <c r="E20" s="10">
        <v>1</v>
      </c>
      <c r="F20" s="10">
        <v>0.42898812208684417</v>
      </c>
      <c r="G20" s="10">
        <v>0.17925053028523855</v>
      </c>
    </row>
    <row r="21" spans="2:7" x14ac:dyDescent="0.25">
      <c r="B21" s="11">
        <v>16</v>
      </c>
      <c r="C21" s="3" t="s">
        <v>37</v>
      </c>
      <c r="D21" s="10">
        <v>0.84891184669805853</v>
      </c>
      <c r="E21" s="10">
        <v>0.54673554009417547</v>
      </c>
      <c r="F21" s="10">
        <v>1</v>
      </c>
      <c r="G21" s="10">
        <v>1</v>
      </c>
    </row>
    <row r="22" spans="2:7" x14ac:dyDescent="0.25">
      <c r="B22" s="11">
        <v>17</v>
      </c>
      <c r="C22" s="3" t="s">
        <v>38</v>
      </c>
      <c r="D22" s="10">
        <v>0.44155138590419041</v>
      </c>
      <c r="E22" s="10">
        <v>0.40267652052349756</v>
      </c>
      <c r="F22" s="10">
        <v>0.53329534933401834</v>
      </c>
      <c r="G22" s="10">
        <v>0.38868228785505543</v>
      </c>
    </row>
    <row r="23" spans="2:7" x14ac:dyDescent="0.25">
      <c r="B23" s="11">
        <v>18</v>
      </c>
      <c r="C23" s="9" t="s">
        <v>41</v>
      </c>
      <c r="D23" s="10">
        <v>5.6618800210661784E-2</v>
      </c>
      <c r="E23" s="10">
        <v>7.1556975931320932E-2</v>
      </c>
      <c r="F23" s="10">
        <v>9.8299424700664412E-2</v>
      </c>
      <c r="G23" s="10">
        <v>0</v>
      </c>
    </row>
    <row r="24" spans="2:7" ht="30" x14ac:dyDescent="0.25">
      <c r="B24" s="11">
        <v>19</v>
      </c>
      <c r="C24" s="9" t="s">
        <v>45</v>
      </c>
      <c r="D24" s="15" t="s">
        <v>46</v>
      </c>
      <c r="E24" s="14" t="s">
        <v>47</v>
      </c>
      <c r="F24" s="10">
        <v>0</v>
      </c>
      <c r="G24" s="10">
        <v>0</v>
      </c>
    </row>
  </sheetData>
  <mergeCells count="2">
    <mergeCell ref="B1:G1"/>
    <mergeCell ref="E2:G2"/>
  </mergeCells>
  <conditionalFormatting sqref="D5:G24">
    <cfRule type="cellIs" dxfId="0" priority="1" operator="lessThan">
      <formula>0.3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FRP_June_2026_Udupi</vt:lpstr>
      <vt:lpstr>Summary</vt:lpstr>
      <vt:lpstr>Sheet1</vt:lpstr>
      <vt:lpstr>FRP_June_2026_Udupi!Print_Area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SRPC-Betsy</dc:creator>
  <cp:lastModifiedBy>USER</cp:lastModifiedBy>
  <cp:lastPrinted>2025-11-06T09:24:31Z</cp:lastPrinted>
  <dcterms:created xsi:type="dcterms:W3CDTF">2024-12-16T07:28:42Z</dcterms:created>
  <dcterms:modified xsi:type="dcterms:W3CDTF">2026-07-28T07:53:42Z</dcterms:modified>
</cp:coreProperties>
</file>