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USER\Desktop\frp\May 2026\"/>
    </mc:Choice>
  </mc:AlternateContent>
  <xr:revisionPtr revIDLastSave="0" documentId="13_ncr:1_{6E834FC5-49D6-4CC5-B73D-B5F440D6AF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P_May_2026_ISGS" sheetId="1" r:id="rId1"/>
    <sheet name="Summary" sheetId="9" r:id="rId2"/>
    <sheet name="Sheet1" sheetId="8" state="hidden" r:id="rId3"/>
  </sheets>
  <definedNames>
    <definedName name="_xlnm.Print_Area" localSheetId="0">FRP_May_2026_ISGS!$A$1:$Q$15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C7" i="9"/>
  <c r="C8" i="9"/>
  <c r="C9" i="9"/>
  <c r="C10" i="9"/>
  <c r="C11" i="9"/>
  <c r="C12" i="9"/>
  <c r="C13" i="9"/>
  <c r="C14" i="9"/>
  <c r="C15" i="9"/>
  <c r="C16" i="9"/>
  <c r="C17" i="9"/>
  <c r="C18" i="9"/>
  <c r="C5" i="9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J41" i="1" l="1"/>
  <c r="N41" i="1" s="1"/>
  <c r="P41" i="1" s="1"/>
  <c r="J42" i="1"/>
  <c r="N42" i="1" s="1"/>
  <c r="P42" i="1" s="1"/>
  <c r="J43" i="1"/>
  <c r="N43" i="1" s="1"/>
  <c r="P43" i="1" s="1"/>
  <c r="J5" i="1"/>
  <c r="N5" i="1" s="1"/>
  <c r="P5" i="1" s="1"/>
  <c r="Q5" i="1" s="1"/>
  <c r="J7" i="1"/>
  <c r="N7" i="1" s="1"/>
  <c r="P7" i="1" s="1"/>
  <c r="Q7" i="1" s="1"/>
  <c r="J11" i="1"/>
  <c r="N11" i="1" s="1"/>
  <c r="P11" i="1" s="1"/>
  <c r="Q11" i="1" s="1"/>
  <c r="J13" i="1"/>
  <c r="N13" i="1" s="1"/>
  <c r="P13" i="1" s="1"/>
  <c r="J17" i="1"/>
  <c r="N17" i="1" s="1"/>
  <c r="P17" i="1" s="1"/>
  <c r="Q17" i="1" s="1"/>
  <c r="J19" i="1"/>
  <c r="N19" i="1" s="1"/>
  <c r="P19" i="1" s="1"/>
  <c r="Q19" i="1" s="1"/>
  <c r="J22" i="1"/>
  <c r="N22" i="1" s="1"/>
  <c r="J25" i="1"/>
  <c r="N25" i="1" s="1"/>
  <c r="P25" i="1" s="1"/>
  <c r="Q25" i="1" s="1"/>
  <c r="J27" i="1"/>
  <c r="N27" i="1" s="1"/>
  <c r="P27" i="1" s="1"/>
  <c r="Q27" i="1" s="1"/>
  <c r="J29" i="1"/>
  <c r="N29" i="1" s="1"/>
  <c r="J32" i="1"/>
  <c r="N32" i="1" s="1"/>
  <c r="P32" i="1" s="1"/>
  <c r="Q32" i="1" s="1"/>
  <c r="J36" i="1"/>
  <c r="N36" i="1" s="1"/>
  <c r="P36" i="1" s="1"/>
  <c r="Q36" i="1" s="1"/>
  <c r="J39" i="1"/>
  <c r="N39" i="1" s="1"/>
  <c r="P39" i="1" s="1"/>
  <c r="Q39" i="1" s="1"/>
  <c r="P22" i="1"/>
  <c r="Q22" i="1" s="1"/>
  <c r="P29" i="1"/>
  <c r="Q29" i="1" s="1"/>
  <c r="J3" i="1"/>
  <c r="N3" i="1" s="1"/>
  <c r="P3" i="1" s="1"/>
  <c r="Q3" i="1" s="1"/>
  <c r="J6" i="1"/>
  <c r="N6" i="1" s="1"/>
  <c r="P6" i="1" s="1"/>
  <c r="Q6" i="1" s="1"/>
  <c r="J8" i="1"/>
  <c r="N8" i="1" s="1"/>
  <c r="P8" i="1" s="1"/>
  <c r="Q8" i="1" s="1"/>
  <c r="J9" i="1"/>
  <c r="N9" i="1" s="1"/>
  <c r="P9" i="1" s="1"/>
  <c r="Q9" i="1" s="1"/>
  <c r="J12" i="1"/>
  <c r="N12" i="1" s="1"/>
  <c r="P12" i="1" s="1"/>
  <c r="Q12" i="1" s="1"/>
  <c r="J14" i="1"/>
  <c r="N14" i="1" s="1"/>
  <c r="P14" i="1" s="1"/>
  <c r="Q14" i="1" s="1"/>
  <c r="J16" i="1"/>
  <c r="N16" i="1" s="1"/>
  <c r="P16" i="1" s="1"/>
  <c r="Q16" i="1" s="1"/>
  <c r="J18" i="1"/>
  <c r="N18" i="1" s="1"/>
  <c r="P18" i="1" s="1"/>
  <c r="Q18" i="1" s="1"/>
  <c r="J21" i="1"/>
  <c r="N21" i="1" s="1"/>
  <c r="P21" i="1" s="1"/>
  <c r="Q21" i="1" s="1"/>
  <c r="J23" i="1"/>
  <c r="N23" i="1" s="1"/>
  <c r="P23" i="1" s="1"/>
  <c r="Q23" i="1" s="1"/>
  <c r="J28" i="1"/>
  <c r="N28" i="1" s="1"/>
  <c r="P28" i="1" s="1"/>
  <c r="Q28" i="1" s="1"/>
  <c r="J31" i="1"/>
  <c r="N31" i="1" s="1"/>
  <c r="P31" i="1" s="1"/>
  <c r="Q31" i="1" s="1"/>
  <c r="J34" i="1"/>
  <c r="N34" i="1" s="1"/>
  <c r="P34" i="1" s="1"/>
  <c r="Q34" i="1" s="1"/>
  <c r="J37" i="1"/>
  <c r="N37" i="1" s="1"/>
  <c r="P37" i="1" s="1"/>
  <c r="Q37" i="1" s="1"/>
  <c r="J38" i="1"/>
  <c r="N38" i="1" s="1"/>
  <c r="P38" i="1" s="1"/>
  <c r="Q38" i="1" s="1"/>
  <c r="J40" i="1"/>
  <c r="N40" i="1" s="1"/>
  <c r="P40" i="1" s="1"/>
  <c r="Q40" i="1" s="1"/>
  <c r="J4" i="1"/>
  <c r="N4" i="1" s="1"/>
  <c r="P4" i="1" s="1"/>
  <c r="Q4" i="1" s="1"/>
  <c r="J10" i="1"/>
  <c r="N10" i="1" s="1"/>
  <c r="P10" i="1" s="1"/>
  <c r="Q10" i="1" s="1"/>
  <c r="J15" i="1"/>
  <c r="N15" i="1" s="1"/>
  <c r="P15" i="1" s="1"/>
  <c r="Q15" i="1" s="1"/>
  <c r="J20" i="1"/>
  <c r="N20" i="1" s="1"/>
  <c r="P20" i="1" s="1"/>
  <c r="Q20" i="1" s="1"/>
  <c r="J24" i="1"/>
  <c r="N24" i="1" s="1"/>
  <c r="P24" i="1" s="1"/>
  <c r="Q24" i="1" s="1"/>
  <c r="J26" i="1"/>
  <c r="N26" i="1" s="1"/>
  <c r="P26" i="1" s="1"/>
  <c r="Q26" i="1" s="1"/>
  <c r="J30" i="1"/>
  <c r="N30" i="1" s="1"/>
  <c r="P30" i="1" s="1"/>
  <c r="Q30" i="1" s="1"/>
  <c r="J33" i="1"/>
  <c r="N33" i="1" s="1"/>
  <c r="P33" i="1" s="1"/>
  <c r="Q33" i="1" s="1"/>
  <c r="J35" i="1"/>
  <c r="N35" i="1" s="1"/>
  <c r="P35" i="1" s="1"/>
  <c r="Q35" i="1" s="1"/>
  <c r="M2" i="1"/>
  <c r="H2" i="1"/>
  <c r="J2" i="1" s="1"/>
  <c r="Q42" i="1" l="1"/>
  <c r="Q43" i="1"/>
  <c r="Q41" i="1"/>
  <c r="Q13" i="1"/>
  <c r="N2" i="1"/>
  <c r="P2" i="1" s="1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Q2" i="1" l="1"/>
</calcChain>
</file>

<file path=xl/sharedStrings.xml><?xml version="1.0" encoding="utf-8"?>
<sst xmlns="http://schemas.openxmlformats.org/spreadsheetml/2006/main" count="165" uniqueCount="67">
  <si>
    <t>Reference_ID</t>
  </si>
  <si>
    <t>Date</t>
  </si>
  <si>
    <t>Time</t>
  </si>
  <si>
    <t>Generator_Name</t>
  </si>
  <si>
    <t>Actual Net Interchange before the Event, PA  (Import +ve / Export -ve)</t>
  </si>
  <si>
    <t>Actual Net Interchange after the Event, PB  (Import +ve / Export -ve)</t>
  </si>
  <si>
    <t>Change in net interchange, PB-PA (2 - 1)</t>
  </si>
  <si>
    <t>Generation  Loss (+) / Load Throw off (-) during the Event, PL</t>
  </si>
  <si>
    <t>Frequency before the Event, fA</t>
  </si>
  <si>
    <t>Frequency after the Event, fB</t>
  </si>
  <si>
    <t xml:space="preserve">Frequency Response Characteristic, ΔP/ Δf  </t>
  </si>
  <si>
    <t>Frequency Response Obligation (FRO) of each control area</t>
  </si>
  <si>
    <t xml:space="preserve">Frequency Response Performance (FRP)  </t>
  </si>
  <si>
    <t>Solar / Non-Solar</t>
  </si>
  <si>
    <t xml:space="preserve">Control Area Response, ΔP=(PB-PA) – PL  </t>
  </si>
  <si>
    <t xml:space="preserve">Change in Frequency, Δf=(fB-fA) </t>
  </si>
  <si>
    <t>S No</t>
  </si>
  <si>
    <t>Generator Name</t>
  </si>
  <si>
    <t>Beta ‘ß’</t>
  </si>
  <si>
    <t>FRP</t>
  </si>
  <si>
    <t>Events</t>
  </si>
  <si>
    <t>Modified FRP for Average (either NA or value between 0 to 1)</t>
  </si>
  <si>
    <t>Ramagundam Stage I&amp;II-NTPC</t>
  </si>
  <si>
    <t>Ramagundam Stage III-NTPC</t>
  </si>
  <si>
    <t>Talcher II- NTPC</t>
  </si>
  <si>
    <t>Simhadri I-NTPC</t>
  </si>
  <si>
    <t>Simhadri II-NTPC</t>
  </si>
  <si>
    <t>Neyveli II Stage I- NLCIL</t>
  </si>
  <si>
    <t>Neyveli II Stage II- NLCIL</t>
  </si>
  <si>
    <t>Neyveli I Exp- NLCIL</t>
  </si>
  <si>
    <t>Neyveli II Exp- NLCIL</t>
  </si>
  <si>
    <t>NNTPP-NLCIL</t>
  </si>
  <si>
    <t>Kudgi -NTPC</t>
  </si>
  <si>
    <t>Telangana STPP -NTPP</t>
  </si>
  <si>
    <t>NTECL- JV (NTPC&amp;TNPDCL)</t>
  </si>
  <si>
    <t>NTPL-JV(NLCIL&amp; TNPDCL)</t>
  </si>
  <si>
    <t>SEILP1</t>
  </si>
  <si>
    <t>ILFS</t>
  </si>
  <si>
    <t>SEILP2</t>
  </si>
  <si>
    <t>*No Generation</t>
  </si>
  <si>
    <t>COASTAL</t>
  </si>
  <si>
    <t xml:space="preserve">01-09-2025 
14:57:38
</t>
  </si>
  <si>
    <t xml:space="preserve">24-09-2025 
11:04:05
</t>
  </si>
  <si>
    <t xml:space="preserve">24-09-2025 
11:32:35
</t>
  </si>
  <si>
    <t>MEPL Stage - 2</t>
  </si>
  <si>
    <t>FRO not alloted</t>
  </si>
  <si>
    <t>PFR provided</t>
  </si>
  <si>
    <r>
      <t>Average Monthly Frequency Response Performance for '</t>
    </r>
    <r>
      <rPr>
        <b/>
        <i/>
        <sz val="11"/>
        <color theme="1"/>
        <rFont val="Calibri"/>
        <family val="2"/>
        <scheme val="minor"/>
      </rPr>
      <t>September</t>
    </r>
    <r>
      <rPr>
        <sz val="11"/>
        <color theme="1"/>
        <rFont val="Calibri"/>
        <family val="2"/>
        <scheme val="minor"/>
      </rPr>
      <t>' , 2025</t>
    </r>
  </si>
  <si>
    <t>Solar</t>
  </si>
  <si>
    <t>NLC_2EXP</t>
  </si>
  <si>
    <t>NTCEL VALLUR</t>
  </si>
  <si>
    <t>NTPL</t>
  </si>
  <si>
    <t>KUDGI</t>
  </si>
  <si>
    <t>NNTPP</t>
  </si>
  <si>
    <t>TelanganaSTPP</t>
  </si>
  <si>
    <t>RSTPS_1to6</t>
  </si>
  <si>
    <t>RSTPS_7</t>
  </si>
  <si>
    <t xml:space="preserve">SIMHADRI_1 </t>
  </si>
  <si>
    <t>SIMHADRI_2</t>
  </si>
  <si>
    <t xml:space="preserve"> TALCHER2</t>
  </si>
  <si>
    <t>NLC_EXP</t>
  </si>
  <si>
    <t>NLCII_STG1</t>
  </si>
  <si>
    <t>NLCII_STG2</t>
  </si>
  <si>
    <t>Average Monthly Frequency Response Performance for 'May' , 2026</t>
  </si>
  <si>
    <t>13-05-2026 
14:09:34</t>
  </si>
  <si>
    <t>13-05-2026 
16:16:24</t>
  </si>
  <si>
    <t>15-05-2026 
11:06:13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</si>
</sst>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4009]hh:mm:ss;@"/>
    <numFmt numFmtId="165" formatCode="0.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2" fontId="0" fillId="4" borderId="1" xfId="0" applyNumberFormat="1" applyFill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 wrapText="1"/>
    </xf>
    <xf numFmtId="2" fontId="0" fillId="3" borderId="1" xfId="0" applyNumberForma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2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/>
    </xf>
    <xf numFmtId="14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2" fontId="0" fillId="6" borderId="1" xfId="0" applyNumberFormat="1" applyFill="1" applyBorder="1" applyAlignment="1">
      <alignment horizontal="center" vertical="center"/>
    </xf>
    <xf numFmtId="2" fontId="6" fillId="6" borderId="1" xfId="0" applyNumberFormat="1" applyFont="1" applyFill="1" applyBorder="1" applyAlignment="1">
      <alignment horizontal="center" vertical="center"/>
    </xf>
    <xf numFmtId="165" fontId="6" fillId="6" borderId="1" xfId="0" applyNumberFormat="1" applyFont="1" applyFill="1" applyBorder="1" applyAlignment="1">
      <alignment horizontal="left" vertical="center" indent="4"/>
    </xf>
    <xf numFmtId="2" fontId="7" fillId="6" borderId="1" xfId="0" applyNumberFormat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14" fontId="0" fillId="7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 wrapText="1"/>
    </xf>
    <xf numFmtId="2" fontId="6" fillId="7" borderId="1" xfId="0" applyNumberFormat="1" applyFont="1" applyFill="1" applyBorder="1" applyAlignment="1">
      <alignment horizontal="center" vertical="center"/>
    </xf>
    <xf numFmtId="165" fontId="6" fillId="7" borderId="1" xfId="0" applyNumberFormat="1" applyFont="1" applyFill="1" applyBorder="1" applyAlignment="1">
      <alignment horizontal="left" vertical="center" indent="4"/>
    </xf>
    <xf numFmtId="2" fontId="7" fillId="7" borderId="1" xfId="0" applyNumberFormat="1" applyFont="1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14" fontId="0" fillId="8" borderId="1" xfId="0" applyNumberFormat="1" applyFill="1" applyBorder="1" applyAlignment="1">
      <alignment horizontal="center" vertical="center"/>
    </xf>
    <xf numFmtId="164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 wrapText="1"/>
    </xf>
    <xf numFmtId="2" fontId="6" fillId="8" borderId="1" xfId="0" applyNumberFormat="1" applyFont="1" applyFill="1" applyBorder="1" applyAlignment="1">
      <alignment horizontal="center" vertical="center"/>
    </xf>
    <xf numFmtId="165" fontId="6" fillId="8" borderId="1" xfId="0" applyNumberFormat="1" applyFont="1" applyFill="1" applyBorder="1" applyAlignment="1">
      <alignment horizontal="left" vertical="center" indent="4"/>
    </xf>
    <xf numFmtId="2" fontId="7" fillId="8" borderId="1" xfId="0" applyNumberFormat="1" applyFont="1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2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zoomScale="60" zoomScaleNormal="60" workbookViewId="0">
      <pane xSplit="5" ySplit="1" topLeftCell="F2" activePane="bottomRight" state="frozen"/>
      <selection pane="topRight" activeCell="F1" sqref="F1"/>
      <selection pane="bottomLeft" activeCell="A2" sqref="A2"/>
      <selection pane="bottomRight" activeCell="N7" sqref="N7"/>
    </sheetView>
  </sheetViews>
  <sheetFormatPr defaultRowHeight="15" x14ac:dyDescent="0.25"/>
  <cols>
    <col min="1" max="1" width="51.85546875" style="7" bestFit="1" customWidth="1"/>
    <col min="2" max="2" width="18.140625" style="7" bestFit="1" customWidth="1"/>
    <col min="3" max="3" width="21.85546875" style="7" bestFit="1" customWidth="1"/>
    <col min="4" max="4" width="19" style="7" bestFit="1" customWidth="1"/>
    <col min="5" max="5" width="24.85546875" style="4" customWidth="1"/>
    <col min="6" max="6" width="22.42578125" style="4" bestFit="1" customWidth="1"/>
    <col min="7" max="10" width="20" style="4" customWidth="1"/>
    <col min="11" max="11" width="20.5703125" style="4" customWidth="1"/>
    <col min="12" max="14" width="20" style="4" customWidth="1"/>
    <col min="15" max="15" width="25.7109375" style="4" customWidth="1"/>
    <col min="16" max="16" width="25.140625" style="4" bestFit="1" customWidth="1"/>
    <col min="17" max="17" width="33.7109375" style="7" bestFit="1" customWidth="1"/>
    <col min="18" max="18" width="9.140625" style="7"/>
    <col min="19" max="19" width="14" style="7" bestFit="1" customWidth="1"/>
    <col min="20" max="16384" width="9.140625" style="7"/>
  </cols>
  <sheetData>
    <row r="1" spans="1:17" s="19" customFormat="1" ht="104.25" customHeight="1" thickBot="1" x14ac:dyDescent="0.3">
      <c r="A1" s="27" t="s">
        <v>0</v>
      </c>
      <c r="B1" s="27" t="s">
        <v>1</v>
      </c>
      <c r="C1" s="27" t="s">
        <v>2</v>
      </c>
      <c r="D1" s="27" t="s">
        <v>13</v>
      </c>
      <c r="E1" s="26" t="s">
        <v>3</v>
      </c>
      <c r="F1" s="26" t="s">
        <v>4</v>
      </c>
      <c r="G1" s="26" t="s">
        <v>5</v>
      </c>
      <c r="H1" s="17" t="s">
        <v>6</v>
      </c>
      <c r="I1" s="26" t="s">
        <v>7</v>
      </c>
      <c r="J1" s="17" t="s">
        <v>14</v>
      </c>
      <c r="K1" s="26" t="s">
        <v>8</v>
      </c>
      <c r="L1" s="26" t="s">
        <v>9</v>
      </c>
      <c r="M1" s="17" t="s">
        <v>15</v>
      </c>
      <c r="N1" s="17" t="s">
        <v>10</v>
      </c>
      <c r="O1" s="26" t="s">
        <v>11</v>
      </c>
      <c r="P1" s="17" t="s">
        <v>12</v>
      </c>
      <c r="Q1" s="18" t="s">
        <v>21</v>
      </c>
    </row>
    <row r="2" spans="1:17" ht="44.25" customHeight="1" thickBot="1" x14ac:dyDescent="0.3">
      <c r="A2" s="36" t="str">
        <f t="shared" ref="A2:A43" si="0">CONCATENATE(TEXT(B2,"yyyy-mm-dd"),"-",TEXT(C2,"hh:mm:ss"),"-",E2)</f>
        <v>2026-05-13-14:09:34-NLC_EXP</v>
      </c>
      <c r="B2" s="37">
        <v>46155</v>
      </c>
      <c r="C2" s="38">
        <v>0.58997685185185189</v>
      </c>
      <c r="D2" s="38" t="s">
        <v>48</v>
      </c>
      <c r="E2" s="39" t="s">
        <v>60</v>
      </c>
      <c r="F2" s="40">
        <v>-294.76318359375</v>
      </c>
      <c r="G2" s="40">
        <v>-294.43359375</v>
      </c>
      <c r="H2" s="41">
        <f>G2-F2</f>
        <v>0.32958984375</v>
      </c>
      <c r="I2" s="41">
        <v>0</v>
      </c>
      <c r="J2" s="41">
        <f>H2-I2</f>
        <v>0.32958984375</v>
      </c>
      <c r="K2" s="42">
        <v>49.953000000000003</v>
      </c>
      <c r="L2" s="42">
        <v>49.595999999999997</v>
      </c>
      <c r="M2" s="41">
        <f>L2-K2</f>
        <v>-0.35700000000000642</v>
      </c>
      <c r="N2" s="41">
        <f>J2/M2</f>
        <v>-0.92322085084031957</v>
      </c>
      <c r="O2" s="41">
        <v>16</v>
      </c>
      <c r="P2" s="43">
        <f>N2/O2</f>
        <v>-5.7701303177519973E-2</v>
      </c>
      <c r="Q2" s="20">
        <f t="shared" ref="Q2:Q43" si="1">IF(P2&lt;0,0,IF(P2&gt;1,1,P2))</f>
        <v>0</v>
      </c>
    </row>
    <row r="3" spans="1:17" ht="44.25" customHeight="1" x14ac:dyDescent="0.25">
      <c r="A3" s="44" t="str">
        <f t="shared" si="0"/>
        <v>2026-05-13-14:09:34-NLCII_STG1</v>
      </c>
      <c r="B3" s="37">
        <v>46155</v>
      </c>
      <c r="C3" s="38">
        <v>0.58997685185185189</v>
      </c>
      <c r="D3" s="38" t="s">
        <v>48</v>
      </c>
      <c r="E3" s="39" t="s">
        <v>61</v>
      </c>
      <c r="F3" s="40">
        <v>-130.34700000000001</v>
      </c>
      <c r="G3" s="40">
        <v>-130.68700000000001</v>
      </c>
      <c r="H3" s="41">
        <f t="shared" ref="H3:H43" si="2">G3-F3</f>
        <v>-0.34000000000000341</v>
      </c>
      <c r="I3" s="41">
        <v>0</v>
      </c>
      <c r="J3" s="41">
        <f t="shared" ref="J3:J43" si="3">H3-I3</f>
        <v>-0.34000000000000341</v>
      </c>
      <c r="K3" s="42">
        <v>49.953000000000003</v>
      </c>
      <c r="L3" s="42">
        <v>49.595999999999997</v>
      </c>
      <c r="M3" s="41">
        <f t="shared" ref="M3:M43" si="4">L3-K3</f>
        <v>-0.35700000000000642</v>
      </c>
      <c r="N3" s="41">
        <f t="shared" ref="N3:N43" si="5">J3/M3</f>
        <v>0.95238095238094478</v>
      </c>
      <c r="O3" s="41">
        <v>13</v>
      </c>
      <c r="P3" s="43">
        <f t="shared" ref="P3:P43" si="6">N3/O3</f>
        <v>7.3260073260072681E-2</v>
      </c>
      <c r="Q3" s="20">
        <f t="shared" si="1"/>
        <v>7.3260073260072681E-2</v>
      </c>
    </row>
    <row r="4" spans="1:17" ht="44.25" customHeight="1" x14ac:dyDescent="0.25">
      <c r="A4" s="45" t="str">
        <f t="shared" si="0"/>
        <v>2026-05-13-14:09:34-NLCII_STG2</v>
      </c>
      <c r="B4" s="37">
        <v>46155</v>
      </c>
      <c r="C4" s="38">
        <v>0.58997685185185189</v>
      </c>
      <c r="D4" s="38" t="s">
        <v>48</v>
      </c>
      <c r="E4" s="39" t="s">
        <v>62</v>
      </c>
      <c r="F4" s="40">
        <v>-511.21699999999998</v>
      </c>
      <c r="G4" s="40">
        <v>-508.95800000000003</v>
      </c>
      <c r="H4" s="41">
        <f t="shared" si="2"/>
        <v>2.2589999999999577</v>
      </c>
      <c r="I4" s="41">
        <v>0</v>
      </c>
      <c r="J4" s="41">
        <f t="shared" si="3"/>
        <v>2.2589999999999577</v>
      </c>
      <c r="K4" s="42">
        <v>49.953000000000003</v>
      </c>
      <c r="L4" s="42">
        <v>49.595999999999997</v>
      </c>
      <c r="M4" s="41">
        <f t="shared" si="4"/>
        <v>-0.35700000000000642</v>
      </c>
      <c r="N4" s="41">
        <f t="shared" si="5"/>
        <v>-6.3277310924367427</v>
      </c>
      <c r="O4" s="41">
        <v>19</v>
      </c>
      <c r="P4" s="43">
        <f t="shared" si="6"/>
        <v>-0.33303847854930224</v>
      </c>
      <c r="Q4" s="20">
        <f t="shared" si="1"/>
        <v>0</v>
      </c>
    </row>
    <row r="5" spans="1:17" ht="44.25" customHeight="1" x14ac:dyDescent="0.25">
      <c r="A5" s="45" t="str">
        <f t="shared" si="0"/>
        <v>2026-05-13-14:09:34-NLC_2EXP</v>
      </c>
      <c r="B5" s="37">
        <v>46155</v>
      </c>
      <c r="C5" s="38">
        <v>0.58997685185185189</v>
      </c>
      <c r="D5" s="38" t="s">
        <v>48</v>
      </c>
      <c r="E5" s="39" t="s">
        <v>49</v>
      </c>
      <c r="F5" s="40">
        <v>-201.64</v>
      </c>
      <c r="G5" s="40">
        <v>-204.25</v>
      </c>
      <c r="H5" s="41">
        <f t="shared" si="2"/>
        <v>-2.6100000000000136</v>
      </c>
      <c r="I5" s="41">
        <v>0</v>
      </c>
      <c r="J5" s="41">
        <f t="shared" si="3"/>
        <v>-2.6100000000000136</v>
      </c>
      <c r="K5" s="42">
        <v>49.953000000000003</v>
      </c>
      <c r="L5" s="42">
        <v>49.595999999999997</v>
      </c>
      <c r="M5" s="41">
        <f t="shared" si="4"/>
        <v>-0.35700000000000642</v>
      </c>
      <c r="N5" s="41">
        <f t="shared" si="5"/>
        <v>7.3109243697478057</v>
      </c>
      <c r="O5" s="41">
        <v>12</v>
      </c>
      <c r="P5" s="43">
        <f t="shared" si="6"/>
        <v>0.60924369747898377</v>
      </c>
      <c r="Q5" s="20">
        <f t="shared" si="1"/>
        <v>0.60924369747898377</v>
      </c>
    </row>
    <row r="6" spans="1:17" ht="44.25" customHeight="1" x14ac:dyDescent="0.25">
      <c r="A6" s="45" t="str">
        <f t="shared" si="0"/>
        <v>2026-05-13-14:09:34-NTCEL VALLUR</v>
      </c>
      <c r="B6" s="37">
        <v>46155</v>
      </c>
      <c r="C6" s="38">
        <v>0.58997685185185189</v>
      </c>
      <c r="D6" s="38" t="s">
        <v>48</v>
      </c>
      <c r="E6" s="39" t="s">
        <v>50</v>
      </c>
      <c r="F6" s="40">
        <v>-979.17</v>
      </c>
      <c r="G6" s="40">
        <v>-1042.01</v>
      </c>
      <c r="H6" s="41">
        <f t="shared" si="2"/>
        <v>-62.840000000000032</v>
      </c>
      <c r="I6" s="41">
        <v>0</v>
      </c>
      <c r="J6" s="41">
        <f t="shared" si="3"/>
        <v>-62.840000000000032</v>
      </c>
      <c r="K6" s="42">
        <v>49.953000000000003</v>
      </c>
      <c r="L6" s="42">
        <v>49.595999999999997</v>
      </c>
      <c r="M6" s="41">
        <f t="shared" si="4"/>
        <v>-0.35700000000000642</v>
      </c>
      <c r="N6" s="41">
        <f t="shared" si="5"/>
        <v>176.02240896358236</v>
      </c>
      <c r="O6" s="41">
        <v>56</v>
      </c>
      <c r="P6" s="43">
        <f t="shared" si="6"/>
        <v>3.1432573029211137</v>
      </c>
      <c r="Q6" s="20">
        <f t="shared" si="1"/>
        <v>1</v>
      </c>
    </row>
    <row r="7" spans="1:17" ht="44.25" customHeight="1" x14ac:dyDescent="0.25">
      <c r="A7" s="45" t="str">
        <f t="shared" si="0"/>
        <v>2026-05-13-14:09:34-NTPL</v>
      </c>
      <c r="B7" s="37">
        <v>46155</v>
      </c>
      <c r="C7" s="38">
        <v>0.58997685185185189</v>
      </c>
      <c r="D7" s="38" t="s">
        <v>48</v>
      </c>
      <c r="E7" s="39" t="s">
        <v>51</v>
      </c>
      <c r="F7" s="40">
        <v>-590.06820000000005</v>
      </c>
      <c r="G7" s="40">
        <v>-593.93119999999999</v>
      </c>
      <c r="H7" s="41">
        <f t="shared" si="2"/>
        <v>-3.8629999999999427</v>
      </c>
      <c r="I7" s="41">
        <v>0</v>
      </c>
      <c r="J7" s="41">
        <f t="shared" si="3"/>
        <v>-3.8629999999999427</v>
      </c>
      <c r="K7" s="42">
        <v>49.953000000000003</v>
      </c>
      <c r="L7" s="42">
        <v>49.595999999999997</v>
      </c>
      <c r="M7" s="41">
        <f t="shared" si="4"/>
        <v>-0.35700000000000642</v>
      </c>
      <c r="N7" s="41">
        <f t="shared" si="5"/>
        <v>10.820728291316172</v>
      </c>
      <c r="O7" s="41">
        <v>36</v>
      </c>
      <c r="P7" s="43">
        <f t="shared" si="6"/>
        <v>0.30057578586989364</v>
      </c>
      <c r="Q7" s="20">
        <f t="shared" si="1"/>
        <v>0.30057578586989364</v>
      </c>
    </row>
    <row r="8" spans="1:17" ht="44.25" customHeight="1" x14ac:dyDescent="0.25">
      <c r="A8" s="45" t="str">
        <f t="shared" si="0"/>
        <v>2026-05-13-14:09:34-KUDGI</v>
      </c>
      <c r="B8" s="37">
        <v>46155</v>
      </c>
      <c r="C8" s="38">
        <v>0.58997685185185189</v>
      </c>
      <c r="D8" s="38" t="s">
        <v>48</v>
      </c>
      <c r="E8" s="39" t="s">
        <v>52</v>
      </c>
      <c r="F8" s="40">
        <v>-1326.0564999999999</v>
      </c>
      <c r="G8" s="40">
        <v>-1398.5547999999999</v>
      </c>
      <c r="H8" s="41">
        <f t="shared" si="2"/>
        <v>-72.498299999999972</v>
      </c>
      <c r="I8" s="41">
        <v>0</v>
      </c>
      <c r="J8" s="41">
        <f t="shared" si="3"/>
        <v>-72.498299999999972</v>
      </c>
      <c r="K8" s="42">
        <v>49.953000000000003</v>
      </c>
      <c r="L8" s="42">
        <v>49.595999999999997</v>
      </c>
      <c r="M8" s="41">
        <f t="shared" si="4"/>
        <v>-0.35700000000000642</v>
      </c>
      <c r="N8" s="41">
        <f t="shared" si="5"/>
        <v>203.07647058823156</v>
      </c>
      <c r="O8" s="41">
        <v>75</v>
      </c>
      <c r="P8" s="43">
        <f t="shared" si="6"/>
        <v>2.7076862745097543</v>
      </c>
      <c r="Q8" s="20">
        <f t="shared" si="1"/>
        <v>1</v>
      </c>
    </row>
    <row r="9" spans="1:17" ht="44.25" customHeight="1" x14ac:dyDescent="0.25">
      <c r="A9" s="45" t="str">
        <f t="shared" si="0"/>
        <v>2026-05-13-14:09:34-NNTPP</v>
      </c>
      <c r="B9" s="37">
        <v>46155</v>
      </c>
      <c r="C9" s="38">
        <v>0.58997685185185189</v>
      </c>
      <c r="D9" s="38" t="s">
        <v>48</v>
      </c>
      <c r="E9" s="39" t="s">
        <v>53</v>
      </c>
      <c r="F9" s="40">
        <v>-557.92999999999995</v>
      </c>
      <c r="G9" s="40">
        <v>-561.62699999999995</v>
      </c>
      <c r="H9" s="41">
        <f t="shared" si="2"/>
        <v>-3.6970000000000027</v>
      </c>
      <c r="I9" s="41">
        <v>0</v>
      </c>
      <c r="J9" s="41">
        <f t="shared" si="3"/>
        <v>-3.6970000000000027</v>
      </c>
      <c r="K9" s="42">
        <v>49.953000000000003</v>
      </c>
      <c r="L9" s="42">
        <v>49.595999999999997</v>
      </c>
      <c r="M9" s="41">
        <f t="shared" si="4"/>
        <v>-0.35700000000000642</v>
      </c>
      <c r="N9" s="41">
        <f t="shared" si="5"/>
        <v>10.355742296918589</v>
      </c>
      <c r="O9" s="41">
        <v>38</v>
      </c>
      <c r="P9" s="43">
        <f t="shared" si="6"/>
        <v>0.27251953412943652</v>
      </c>
      <c r="Q9" s="20">
        <f t="shared" si="1"/>
        <v>0.27251953412943652</v>
      </c>
    </row>
    <row r="10" spans="1:17" ht="44.25" customHeight="1" x14ac:dyDescent="0.25">
      <c r="A10" s="45" t="str">
        <f t="shared" si="0"/>
        <v>2026-05-13-14:09:34-TelanganaSTPP</v>
      </c>
      <c r="B10" s="37">
        <v>46155</v>
      </c>
      <c r="C10" s="38">
        <v>0.58997685185185189</v>
      </c>
      <c r="D10" s="38" t="s">
        <v>48</v>
      </c>
      <c r="E10" s="39" t="s">
        <v>54</v>
      </c>
      <c r="F10" s="40">
        <v>-910.57270000000005</v>
      </c>
      <c r="G10" s="40">
        <v>-961.59180000000003</v>
      </c>
      <c r="H10" s="41">
        <f t="shared" si="2"/>
        <v>-51.01909999999998</v>
      </c>
      <c r="I10" s="41">
        <v>0</v>
      </c>
      <c r="J10" s="41">
        <f t="shared" si="3"/>
        <v>-51.01909999999998</v>
      </c>
      <c r="K10" s="42">
        <v>49.953000000000003</v>
      </c>
      <c r="L10" s="42">
        <v>49.595999999999997</v>
      </c>
      <c r="M10" s="41">
        <f t="shared" si="4"/>
        <v>-0.35700000000000642</v>
      </c>
      <c r="N10" s="41">
        <f t="shared" si="5"/>
        <v>142.91064425770045</v>
      </c>
      <c r="O10" s="41">
        <v>66</v>
      </c>
      <c r="P10" s="43">
        <f t="shared" si="6"/>
        <v>2.1653127917833404</v>
      </c>
      <c r="Q10" s="20">
        <f t="shared" si="1"/>
        <v>1</v>
      </c>
    </row>
    <row r="11" spans="1:17" ht="44.25" customHeight="1" x14ac:dyDescent="0.25">
      <c r="A11" s="45" t="str">
        <f t="shared" si="0"/>
        <v>2026-05-13-14:09:34-RSTPS_1to6</v>
      </c>
      <c r="B11" s="37">
        <v>46155</v>
      </c>
      <c r="C11" s="38">
        <v>0.58997685185185189</v>
      </c>
      <c r="D11" s="38" t="s">
        <v>48</v>
      </c>
      <c r="E11" s="39" t="s">
        <v>55</v>
      </c>
      <c r="F11" s="40">
        <v>-1403.79436035156</v>
      </c>
      <c r="G11" s="40">
        <v>-1449.2171716308601</v>
      </c>
      <c r="H11" s="41">
        <f t="shared" si="2"/>
        <v>-45.422811279300049</v>
      </c>
      <c r="I11" s="41">
        <v>0</v>
      </c>
      <c r="J11" s="41">
        <f t="shared" si="3"/>
        <v>-45.422811279300049</v>
      </c>
      <c r="K11" s="42">
        <v>49.953000000000003</v>
      </c>
      <c r="L11" s="42">
        <v>49.595999999999997</v>
      </c>
      <c r="M11" s="41">
        <f t="shared" si="4"/>
        <v>-0.35700000000000642</v>
      </c>
      <c r="N11" s="41">
        <f t="shared" si="5"/>
        <v>127.23476548823314</v>
      </c>
      <c r="O11" s="41">
        <v>73</v>
      </c>
      <c r="P11" s="43">
        <f t="shared" si="6"/>
        <v>1.7429419929894949</v>
      </c>
      <c r="Q11" s="20">
        <f t="shared" si="1"/>
        <v>1</v>
      </c>
    </row>
    <row r="12" spans="1:17" ht="44.25" customHeight="1" x14ac:dyDescent="0.25">
      <c r="A12" s="45" t="str">
        <f t="shared" si="0"/>
        <v>2026-05-13-14:09:34-RSTPS_7</v>
      </c>
      <c r="B12" s="37">
        <v>46155</v>
      </c>
      <c r="C12" s="38">
        <v>0.58997685185185189</v>
      </c>
      <c r="D12" s="38" t="s">
        <v>48</v>
      </c>
      <c r="E12" s="39" t="s">
        <v>56</v>
      </c>
      <c r="F12" s="40">
        <v>-284.46660000000003</v>
      </c>
      <c r="G12" s="40">
        <v>-315.58850000000001</v>
      </c>
      <c r="H12" s="41">
        <f t="shared" si="2"/>
        <v>-31.121899999999982</v>
      </c>
      <c r="I12" s="41">
        <v>0</v>
      </c>
      <c r="J12" s="41">
        <f t="shared" si="3"/>
        <v>-31.121899999999982</v>
      </c>
      <c r="K12" s="42">
        <v>49.953000000000003</v>
      </c>
      <c r="L12" s="42">
        <v>49.595999999999997</v>
      </c>
      <c r="M12" s="41">
        <f t="shared" si="4"/>
        <v>-0.35700000000000642</v>
      </c>
      <c r="N12" s="41">
        <f t="shared" si="5"/>
        <v>87.176190476188864</v>
      </c>
      <c r="O12" s="41">
        <v>22</v>
      </c>
      <c r="P12" s="43">
        <f t="shared" si="6"/>
        <v>3.9625541125540393</v>
      </c>
      <c r="Q12" s="20">
        <f t="shared" si="1"/>
        <v>1</v>
      </c>
    </row>
    <row r="13" spans="1:17" ht="44.25" customHeight="1" x14ac:dyDescent="0.25">
      <c r="A13" s="45" t="str">
        <f t="shared" si="0"/>
        <v xml:space="preserve">2026-05-13-14:09:34-SIMHADRI_1 </v>
      </c>
      <c r="B13" s="37">
        <v>46155</v>
      </c>
      <c r="C13" s="38">
        <v>0.58997685185185189</v>
      </c>
      <c r="D13" s="38" t="s">
        <v>48</v>
      </c>
      <c r="E13" s="39" t="s">
        <v>57</v>
      </c>
      <c r="F13" s="40">
        <v>-564.05031250000002</v>
      </c>
      <c r="G13" s="40">
        <v>-613.36859374999995</v>
      </c>
      <c r="H13" s="41">
        <f t="shared" si="2"/>
        <v>-49.318281249999927</v>
      </c>
      <c r="I13" s="41">
        <v>0</v>
      </c>
      <c r="J13" s="41">
        <f t="shared" si="3"/>
        <v>-49.318281249999927</v>
      </c>
      <c r="K13" s="42">
        <v>49.953000000000003</v>
      </c>
      <c r="L13" s="42">
        <v>49.595999999999997</v>
      </c>
      <c r="M13" s="41">
        <f t="shared" si="4"/>
        <v>-0.35700000000000642</v>
      </c>
      <c r="N13" s="41">
        <f t="shared" si="5"/>
        <v>138.14644607842868</v>
      </c>
      <c r="O13" s="41">
        <v>39</v>
      </c>
      <c r="P13" s="43">
        <f t="shared" si="6"/>
        <v>3.5422165661135558</v>
      </c>
      <c r="Q13" s="20">
        <f t="shared" si="1"/>
        <v>1</v>
      </c>
    </row>
    <row r="14" spans="1:17" ht="44.25" customHeight="1" x14ac:dyDescent="0.25">
      <c r="A14" s="45" t="str">
        <f t="shared" si="0"/>
        <v>2026-05-13-14:09:34-SIMHADRI_2</v>
      </c>
      <c r="B14" s="37">
        <v>46155</v>
      </c>
      <c r="C14" s="38">
        <v>0.58997685185185189</v>
      </c>
      <c r="D14" s="38" t="s">
        <v>48</v>
      </c>
      <c r="E14" s="39" t="s">
        <v>58</v>
      </c>
      <c r="F14" s="40">
        <v>-570.58000000000004</v>
      </c>
      <c r="G14" s="40">
        <v>-598.45000000000005</v>
      </c>
      <c r="H14" s="41">
        <f t="shared" si="2"/>
        <v>-27.870000000000005</v>
      </c>
      <c r="I14" s="41">
        <v>0</v>
      </c>
      <c r="J14" s="41">
        <f t="shared" si="3"/>
        <v>-27.870000000000005</v>
      </c>
      <c r="K14" s="42">
        <v>49.953000000000003</v>
      </c>
      <c r="L14" s="42">
        <v>49.595999999999997</v>
      </c>
      <c r="M14" s="41">
        <f t="shared" si="4"/>
        <v>-0.35700000000000642</v>
      </c>
      <c r="N14" s="41">
        <f t="shared" si="5"/>
        <v>78.06722689075491</v>
      </c>
      <c r="O14" s="41">
        <v>40</v>
      </c>
      <c r="P14" s="43">
        <f t="shared" si="6"/>
        <v>1.9516806722688727</v>
      </c>
      <c r="Q14" s="20">
        <f t="shared" si="1"/>
        <v>1</v>
      </c>
    </row>
    <row r="15" spans="1:17" ht="44.25" customHeight="1" thickBot="1" x14ac:dyDescent="0.3">
      <c r="A15" s="45" t="str">
        <f t="shared" si="0"/>
        <v>2026-05-13-14:09:34- TALCHER2</v>
      </c>
      <c r="B15" s="37">
        <v>46155</v>
      </c>
      <c r="C15" s="38">
        <v>0.58997685185185189</v>
      </c>
      <c r="D15" s="38" t="s">
        <v>48</v>
      </c>
      <c r="E15" s="39" t="s">
        <v>59</v>
      </c>
      <c r="F15" s="40">
        <v>-1952.3435937500001</v>
      </c>
      <c r="G15" s="40">
        <v>-1954.10109375</v>
      </c>
      <c r="H15" s="41">
        <f t="shared" si="2"/>
        <v>-1.7574999999999363</v>
      </c>
      <c r="I15" s="41">
        <v>0</v>
      </c>
      <c r="J15" s="41">
        <f t="shared" si="3"/>
        <v>-1.7574999999999363</v>
      </c>
      <c r="K15" s="42">
        <v>49.953000000000003</v>
      </c>
      <c r="L15" s="42">
        <v>49.595999999999997</v>
      </c>
      <c r="M15" s="41">
        <f t="shared" si="4"/>
        <v>-0.35700000000000642</v>
      </c>
      <c r="N15" s="41">
        <f t="shared" si="5"/>
        <v>4.922969187674803</v>
      </c>
      <c r="O15" s="41">
        <v>94</v>
      </c>
      <c r="P15" s="43">
        <f t="shared" si="6"/>
        <v>5.237201263483833E-2</v>
      </c>
      <c r="Q15" s="20">
        <f t="shared" si="1"/>
        <v>5.237201263483833E-2</v>
      </c>
    </row>
    <row r="16" spans="1:17" ht="44.25" customHeight="1" thickBot="1" x14ac:dyDescent="0.3">
      <c r="A16" s="46" t="str">
        <f t="shared" si="0"/>
        <v>2026-05-13-16:16:24-NLC_EXP</v>
      </c>
      <c r="B16" s="47">
        <v>46155</v>
      </c>
      <c r="C16" s="48">
        <v>0.67805555555555552</v>
      </c>
      <c r="D16" s="48" t="s">
        <v>48</v>
      </c>
      <c r="E16" s="49" t="s">
        <v>60</v>
      </c>
      <c r="F16" s="49">
        <v>-360.64453125</v>
      </c>
      <c r="G16" s="49">
        <v>-360.64453125</v>
      </c>
      <c r="H16" s="50">
        <f t="shared" si="2"/>
        <v>0</v>
      </c>
      <c r="I16" s="50">
        <v>0</v>
      </c>
      <c r="J16" s="50">
        <f t="shared" si="3"/>
        <v>0</v>
      </c>
      <c r="K16" s="51">
        <v>50.085999999999999</v>
      </c>
      <c r="L16" s="51">
        <v>50.055</v>
      </c>
      <c r="M16" s="50">
        <f t="shared" si="4"/>
        <v>-3.0999999999998806E-2</v>
      </c>
      <c r="N16" s="50">
        <f t="shared" si="5"/>
        <v>0</v>
      </c>
      <c r="O16" s="50">
        <v>16</v>
      </c>
      <c r="P16" s="52">
        <f t="shared" si="6"/>
        <v>0</v>
      </c>
      <c r="Q16" s="20">
        <f t="shared" si="1"/>
        <v>0</v>
      </c>
    </row>
    <row r="17" spans="1:17" ht="44.25" customHeight="1" x14ac:dyDescent="0.25">
      <c r="A17" s="53" t="str">
        <f t="shared" si="0"/>
        <v>2026-05-13-16:16:24-NLCII_STG1</v>
      </c>
      <c r="B17" s="47">
        <v>46155</v>
      </c>
      <c r="C17" s="48">
        <v>0.67805555555555552</v>
      </c>
      <c r="D17" s="48" t="s">
        <v>48</v>
      </c>
      <c r="E17" s="49" t="s">
        <v>61</v>
      </c>
      <c r="F17" s="49">
        <v>-163.81100000000001</v>
      </c>
      <c r="G17" s="49">
        <v>-166.375</v>
      </c>
      <c r="H17" s="50">
        <f t="shared" si="2"/>
        <v>-2.563999999999993</v>
      </c>
      <c r="I17" s="50">
        <v>0</v>
      </c>
      <c r="J17" s="50">
        <f t="shared" si="3"/>
        <v>-2.563999999999993</v>
      </c>
      <c r="K17" s="51">
        <v>50.085999999999999</v>
      </c>
      <c r="L17" s="51">
        <v>50.055</v>
      </c>
      <c r="M17" s="50">
        <f t="shared" si="4"/>
        <v>-3.0999999999998806E-2</v>
      </c>
      <c r="N17" s="50">
        <f t="shared" si="5"/>
        <v>82.709677419357803</v>
      </c>
      <c r="O17" s="50">
        <v>13</v>
      </c>
      <c r="P17" s="52">
        <f t="shared" si="6"/>
        <v>6.362282878412139</v>
      </c>
      <c r="Q17" s="20">
        <f t="shared" si="1"/>
        <v>1</v>
      </c>
    </row>
    <row r="18" spans="1:17" ht="44.25" customHeight="1" x14ac:dyDescent="0.25">
      <c r="A18" s="54" t="str">
        <f t="shared" si="0"/>
        <v>2026-05-13-16:16:24-NLCII_STG2</v>
      </c>
      <c r="B18" s="47">
        <v>46155</v>
      </c>
      <c r="C18" s="48">
        <v>0.67805555555555552</v>
      </c>
      <c r="D18" s="48" t="s">
        <v>48</v>
      </c>
      <c r="E18" s="49" t="s">
        <v>62</v>
      </c>
      <c r="F18" s="49">
        <v>-574.54</v>
      </c>
      <c r="G18" s="49">
        <v>-575.71699999999998</v>
      </c>
      <c r="H18" s="50">
        <f t="shared" si="2"/>
        <v>-1.1770000000000209</v>
      </c>
      <c r="I18" s="50">
        <v>0</v>
      </c>
      <c r="J18" s="50">
        <f t="shared" si="3"/>
        <v>-1.1770000000000209</v>
      </c>
      <c r="K18" s="51">
        <v>50.085999999999999</v>
      </c>
      <c r="L18" s="51">
        <v>50.055</v>
      </c>
      <c r="M18" s="50">
        <f t="shared" si="4"/>
        <v>-3.0999999999998806E-2</v>
      </c>
      <c r="N18" s="50">
        <f t="shared" si="5"/>
        <v>37.967741935486011</v>
      </c>
      <c r="O18" s="50">
        <v>19</v>
      </c>
      <c r="P18" s="52">
        <f t="shared" si="6"/>
        <v>1.9983022071308427</v>
      </c>
      <c r="Q18" s="20">
        <f t="shared" si="1"/>
        <v>1</v>
      </c>
    </row>
    <row r="19" spans="1:17" ht="44.25" customHeight="1" x14ac:dyDescent="0.25">
      <c r="A19" s="54" t="str">
        <f t="shared" si="0"/>
        <v>2026-05-13-16:16:24-NLC_2EXP</v>
      </c>
      <c r="B19" s="47">
        <v>46155</v>
      </c>
      <c r="C19" s="48">
        <v>0.67805555555555552</v>
      </c>
      <c r="D19" s="48" t="s">
        <v>48</v>
      </c>
      <c r="E19" s="49" t="s">
        <v>49</v>
      </c>
      <c r="F19" s="49">
        <v>-246.73</v>
      </c>
      <c r="G19" s="49">
        <v>-246.7</v>
      </c>
      <c r="H19" s="50">
        <f t="shared" si="2"/>
        <v>3.0000000000001137E-2</v>
      </c>
      <c r="I19" s="50">
        <v>0</v>
      </c>
      <c r="J19" s="50">
        <f t="shared" si="3"/>
        <v>3.0000000000001137E-2</v>
      </c>
      <c r="K19" s="51">
        <v>50.085999999999999</v>
      </c>
      <c r="L19" s="51">
        <v>50.055</v>
      </c>
      <c r="M19" s="50">
        <f t="shared" si="4"/>
        <v>-3.0999999999998806E-2</v>
      </c>
      <c r="N19" s="50">
        <f t="shared" si="5"/>
        <v>-0.96774193548394494</v>
      </c>
      <c r="O19" s="50">
        <v>12</v>
      </c>
      <c r="P19" s="52">
        <f t="shared" si="6"/>
        <v>-8.064516129032874E-2</v>
      </c>
      <c r="Q19" s="20">
        <f t="shared" si="1"/>
        <v>0</v>
      </c>
    </row>
    <row r="20" spans="1:17" ht="44.25" customHeight="1" x14ac:dyDescent="0.25">
      <c r="A20" s="54" t="str">
        <f t="shared" si="0"/>
        <v>2026-05-13-16:16:24-NTCEL VALLUR</v>
      </c>
      <c r="B20" s="47">
        <v>46155</v>
      </c>
      <c r="C20" s="48">
        <v>0.67805555555555552</v>
      </c>
      <c r="D20" s="48" t="s">
        <v>48</v>
      </c>
      <c r="E20" s="49" t="s">
        <v>50</v>
      </c>
      <c r="F20" s="49">
        <v>-1249.1400000000001</v>
      </c>
      <c r="G20" s="49">
        <v>-1267.1300000000001</v>
      </c>
      <c r="H20" s="50">
        <f t="shared" si="2"/>
        <v>-17.990000000000009</v>
      </c>
      <c r="I20" s="50">
        <v>0</v>
      </c>
      <c r="J20" s="50">
        <f t="shared" si="3"/>
        <v>-17.990000000000009</v>
      </c>
      <c r="K20" s="51">
        <v>50.085999999999999</v>
      </c>
      <c r="L20" s="51">
        <v>50.055</v>
      </c>
      <c r="M20" s="50">
        <f t="shared" si="4"/>
        <v>-3.0999999999998806E-2</v>
      </c>
      <c r="N20" s="50">
        <f t="shared" si="5"/>
        <v>580.32258064518396</v>
      </c>
      <c r="O20" s="50">
        <v>56</v>
      </c>
      <c r="P20" s="52">
        <f t="shared" si="6"/>
        <v>10.362903225806857</v>
      </c>
      <c r="Q20" s="20">
        <f t="shared" si="1"/>
        <v>1</v>
      </c>
    </row>
    <row r="21" spans="1:17" ht="44.25" customHeight="1" x14ac:dyDescent="0.25">
      <c r="A21" s="54" t="str">
        <f t="shared" si="0"/>
        <v>2026-05-13-16:16:24-NTPL</v>
      </c>
      <c r="B21" s="47">
        <v>46155</v>
      </c>
      <c r="C21" s="48">
        <v>0.67805555555555552</v>
      </c>
      <c r="D21" s="48" t="s">
        <v>48</v>
      </c>
      <c r="E21" s="49" t="s">
        <v>51</v>
      </c>
      <c r="F21" s="49">
        <v>-974.94060000000002</v>
      </c>
      <c r="G21" s="49">
        <v>-988.19460000000004</v>
      </c>
      <c r="H21" s="50">
        <f t="shared" si="2"/>
        <v>-13.254000000000019</v>
      </c>
      <c r="I21" s="50">
        <v>0</v>
      </c>
      <c r="J21" s="50">
        <f t="shared" si="3"/>
        <v>-13.254000000000019</v>
      </c>
      <c r="K21" s="51">
        <v>50.085999999999999</v>
      </c>
      <c r="L21" s="51">
        <v>50.055</v>
      </c>
      <c r="M21" s="50">
        <f t="shared" si="4"/>
        <v>-3.0999999999998806E-2</v>
      </c>
      <c r="N21" s="50">
        <f t="shared" si="5"/>
        <v>427.54838709679126</v>
      </c>
      <c r="O21" s="50">
        <v>36</v>
      </c>
      <c r="P21" s="52">
        <f t="shared" si="6"/>
        <v>11.87634408602198</v>
      </c>
      <c r="Q21" s="20">
        <f t="shared" si="1"/>
        <v>1</v>
      </c>
    </row>
    <row r="22" spans="1:17" ht="44.25" customHeight="1" x14ac:dyDescent="0.25">
      <c r="A22" s="54" t="str">
        <f t="shared" si="0"/>
        <v>2026-05-13-16:16:24-KUDGI</v>
      </c>
      <c r="B22" s="47">
        <v>46155</v>
      </c>
      <c r="C22" s="48">
        <v>0.67805555555555552</v>
      </c>
      <c r="D22" s="48" t="s">
        <v>48</v>
      </c>
      <c r="E22" s="49" t="s">
        <v>52</v>
      </c>
      <c r="F22" s="49">
        <v>-2206.4558999999999</v>
      </c>
      <c r="G22" s="49">
        <v>-2238.4679000000001</v>
      </c>
      <c r="H22" s="50">
        <f t="shared" si="2"/>
        <v>-32.012000000000171</v>
      </c>
      <c r="I22" s="50">
        <v>0</v>
      </c>
      <c r="J22" s="50">
        <f t="shared" si="3"/>
        <v>-32.012000000000171</v>
      </c>
      <c r="K22" s="51">
        <v>50.085999999999999</v>
      </c>
      <c r="L22" s="51">
        <v>50.055</v>
      </c>
      <c r="M22" s="50">
        <f t="shared" si="4"/>
        <v>-3.0999999999998806E-2</v>
      </c>
      <c r="N22" s="50">
        <f t="shared" si="5"/>
        <v>1032.6451612903679</v>
      </c>
      <c r="O22" s="50">
        <v>75</v>
      </c>
      <c r="P22" s="52">
        <f t="shared" si="6"/>
        <v>13.768602150538239</v>
      </c>
      <c r="Q22" s="20">
        <f t="shared" si="1"/>
        <v>1</v>
      </c>
    </row>
    <row r="23" spans="1:17" ht="44.25" customHeight="1" x14ac:dyDescent="0.25">
      <c r="A23" s="54" t="str">
        <f t="shared" si="0"/>
        <v>2026-05-13-16:16:24-NNTPP</v>
      </c>
      <c r="B23" s="47">
        <v>46155</v>
      </c>
      <c r="C23" s="48">
        <v>0.67805555555555552</v>
      </c>
      <c r="D23" s="48" t="s">
        <v>48</v>
      </c>
      <c r="E23" s="49" t="s">
        <v>53</v>
      </c>
      <c r="F23" s="49">
        <v>-727.48400000000004</v>
      </c>
      <c r="G23" s="49">
        <v>-723.62900000000002</v>
      </c>
      <c r="H23" s="50">
        <f t="shared" si="2"/>
        <v>3.8550000000000182</v>
      </c>
      <c r="I23" s="50">
        <v>0</v>
      </c>
      <c r="J23" s="50">
        <f t="shared" si="3"/>
        <v>3.8550000000000182</v>
      </c>
      <c r="K23" s="51">
        <v>50.085999999999999</v>
      </c>
      <c r="L23" s="51">
        <v>50.055</v>
      </c>
      <c r="M23" s="50">
        <f t="shared" si="4"/>
        <v>-3.0999999999998806E-2</v>
      </c>
      <c r="N23" s="50">
        <f t="shared" si="5"/>
        <v>-124.3548387096828</v>
      </c>
      <c r="O23" s="50">
        <v>38</v>
      </c>
      <c r="P23" s="52">
        <f t="shared" si="6"/>
        <v>-3.2724957555179683</v>
      </c>
      <c r="Q23" s="20">
        <f t="shared" si="1"/>
        <v>0</v>
      </c>
    </row>
    <row r="24" spans="1:17" ht="44.25" customHeight="1" x14ac:dyDescent="0.25">
      <c r="A24" s="54" t="str">
        <f t="shared" si="0"/>
        <v>2026-05-13-16:16:24-TelanganaSTPP</v>
      </c>
      <c r="B24" s="47">
        <v>46155</v>
      </c>
      <c r="C24" s="48">
        <v>0.67805555555555552</v>
      </c>
      <c r="D24" s="48" t="s">
        <v>48</v>
      </c>
      <c r="E24" s="49" t="s">
        <v>54</v>
      </c>
      <c r="F24" s="49">
        <v>-1543.0559000000001</v>
      </c>
      <c r="G24" s="49">
        <v>-1564.3539000000001</v>
      </c>
      <c r="H24" s="50">
        <f t="shared" si="2"/>
        <v>-21.298000000000002</v>
      </c>
      <c r="I24" s="50">
        <v>0</v>
      </c>
      <c r="J24" s="50">
        <f t="shared" si="3"/>
        <v>-21.298000000000002</v>
      </c>
      <c r="K24" s="51">
        <v>50.085999999999999</v>
      </c>
      <c r="L24" s="51">
        <v>50.055</v>
      </c>
      <c r="M24" s="50">
        <f t="shared" si="4"/>
        <v>-3.0999999999998806E-2</v>
      </c>
      <c r="N24" s="50">
        <f t="shared" si="5"/>
        <v>687.03225806454259</v>
      </c>
      <c r="O24" s="50">
        <v>66</v>
      </c>
      <c r="P24" s="52">
        <f t="shared" si="6"/>
        <v>10.409579667644584</v>
      </c>
      <c r="Q24" s="20">
        <f t="shared" si="1"/>
        <v>1</v>
      </c>
    </row>
    <row r="25" spans="1:17" ht="44.25" customHeight="1" x14ac:dyDescent="0.25">
      <c r="A25" s="54" t="str">
        <f t="shared" si="0"/>
        <v>2026-05-13-16:16:24-RSTPS_1to6</v>
      </c>
      <c r="B25" s="47">
        <v>46155</v>
      </c>
      <c r="C25" s="48">
        <v>0.67805555555555552</v>
      </c>
      <c r="D25" s="48" t="s">
        <v>48</v>
      </c>
      <c r="E25" s="49" t="s">
        <v>55</v>
      </c>
      <c r="F25" s="49">
        <v>-1961.84299942235</v>
      </c>
      <c r="G25" s="49">
        <v>-1977.5436940008001</v>
      </c>
      <c r="H25" s="50">
        <f t="shared" si="2"/>
        <v>-15.700694578450111</v>
      </c>
      <c r="I25" s="50">
        <v>0</v>
      </c>
      <c r="J25" s="50">
        <f t="shared" si="3"/>
        <v>-15.700694578450111</v>
      </c>
      <c r="K25" s="51">
        <v>50.085999999999999</v>
      </c>
      <c r="L25" s="51">
        <v>50.055</v>
      </c>
      <c r="M25" s="50">
        <f t="shared" si="4"/>
        <v>-3.0999999999998806E-2</v>
      </c>
      <c r="N25" s="50">
        <f t="shared" si="5"/>
        <v>506.4740186597005</v>
      </c>
      <c r="O25" s="50">
        <v>73</v>
      </c>
      <c r="P25" s="52">
        <f t="shared" si="6"/>
        <v>6.9380002556123355</v>
      </c>
      <c r="Q25" s="20">
        <f t="shared" si="1"/>
        <v>1</v>
      </c>
    </row>
    <row r="26" spans="1:17" ht="44.25" customHeight="1" x14ac:dyDescent="0.25">
      <c r="A26" s="54" t="str">
        <f t="shared" si="0"/>
        <v>2026-05-13-16:16:24-RSTPS_7</v>
      </c>
      <c r="B26" s="47">
        <v>46155</v>
      </c>
      <c r="C26" s="48">
        <v>0.67805555555555552</v>
      </c>
      <c r="D26" s="48" t="s">
        <v>48</v>
      </c>
      <c r="E26" s="49" t="s">
        <v>56</v>
      </c>
      <c r="F26" s="49">
        <v>-472.81959999999998</v>
      </c>
      <c r="G26" s="49">
        <v>-483.91699999999997</v>
      </c>
      <c r="H26" s="50">
        <f t="shared" si="2"/>
        <v>-11.097399999999993</v>
      </c>
      <c r="I26" s="50">
        <v>0</v>
      </c>
      <c r="J26" s="50">
        <f t="shared" si="3"/>
        <v>-11.097399999999993</v>
      </c>
      <c r="K26" s="51">
        <v>50.085999999999999</v>
      </c>
      <c r="L26" s="51">
        <v>50.055</v>
      </c>
      <c r="M26" s="50">
        <f t="shared" si="4"/>
        <v>-3.0999999999998806E-2</v>
      </c>
      <c r="N26" s="50">
        <f t="shared" si="5"/>
        <v>357.98064516130387</v>
      </c>
      <c r="O26" s="50">
        <v>22</v>
      </c>
      <c r="P26" s="52">
        <f t="shared" si="6"/>
        <v>16.271847507331994</v>
      </c>
      <c r="Q26" s="20">
        <f t="shared" si="1"/>
        <v>1</v>
      </c>
    </row>
    <row r="27" spans="1:17" ht="44.25" customHeight="1" x14ac:dyDescent="0.25">
      <c r="A27" s="54" t="str">
        <f t="shared" si="0"/>
        <v xml:space="preserve">2026-05-13-16:16:24-SIMHADRI_1 </v>
      </c>
      <c r="B27" s="47">
        <v>46155</v>
      </c>
      <c r="C27" s="48">
        <v>0.67805555555555552</v>
      </c>
      <c r="D27" s="48" t="s">
        <v>48</v>
      </c>
      <c r="E27" s="49" t="s">
        <v>57</v>
      </c>
      <c r="F27" s="49">
        <v>-946.30984375000003</v>
      </c>
      <c r="G27" s="49">
        <v>-952.62874999999997</v>
      </c>
      <c r="H27" s="50">
        <f t="shared" si="2"/>
        <v>-6.3189062499999409</v>
      </c>
      <c r="I27" s="50">
        <v>0</v>
      </c>
      <c r="J27" s="50">
        <f t="shared" si="3"/>
        <v>-6.3189062499999409</v>
      </c>
      <c r="K27" s="51">
        <v>50.085999999999999</v>
      </c>
      <c r="L27" s="51">
        <v>50.055</v>
      </c>
      <c r="M27" s="50">
        <f t="shared" si="4"/>
        <v>-3.0999999999998806E-2</v>
      </c>
      <c r="N27" s="50">
        <f t="shared" si="5"/>
        <v>203.83568548387692</v>
      </c>
      <c r="O27" s="50">
        <v>39</v>
      </c>
      <c r="P27" s="52">
        <f t="shared" si="6"/>
        <v>5.226556038048126</v>
      </c>
      <c r="Q27" s="20">
        <f t="shared" si="1"/>
        <v>1</v>
      </c>
    </row>
    <row r="28" spans="1:17" ht="44.25" customHeight="1" x14ac:dyDescent="0.25">
      <c r="A28" s="54" t="str">
        <f t="shared" si="0"/>
        <v>2026-05-13-16:16:24-SIMHADRI_2</v>
      </c>
      <c r="B28" s="47">
        <v>46155</v>
      </c>
      <c r="C28" s="48">
        <v>0.67805555555555552</v>
      </c>
      <c r="D28" s="48" t="s">
        <v>48</v>
      </c>
      <c r="E28" s="49" t="s">
        <v>58</v>
      </c>
      <c r="F28" s="49">
        <v>-931.02</v>
      </c>
      <c r="G28" s="49">
        <v>-945.62</v>
      </c>
      <c r="H28" s="50">
        <f t="shared" si="2"/>
        <v>-14.600000000000023</v>
      </c>
      <c r="I28" s="50">
        <v>0</v>
      </c>
      <c r="J28" s="50">
        <f t="shared" si="3"/>
        <v>-14.600000000000023</v>
      </c>
      <c r="K28" s="51">
        <v>50.085999999999999</v>
      </c>
      <c r="L28" s="51">
        <v>50.055</v>
      </c>
      <c r="M28" s="50">
        <f t="shared" si="4"/>
        <v>-3.0999999999998806E-2</v>
      </c>
      <c r="N28" s="50">
        <f t="shared" si="5"/>
        <v>470.96774193550272</v>
      </c>
      <c r="O28" s="50">
        <v>40</v>
      </c>
      <c r="P28" s="52">
        <f t="shared" si="6"/>
        <v>11.774193548387569</v>
      </c>
      <c r="Q28" s="20">
        <f t="shared" si="1"/>
        <v>1</v>
      </c>
    </row>
    <row r="29" spans="1:17" ht="44.25" customHeight="1" thickBot="1" x14ac:dyDescent="0.3">
      <c r="A29" s="54" t="str">
        <f t="shared" si="0"/>
        <v>2026-05-13-16:16:24- TALCHER2</v>
      </c>
      <c r="B29" s="47">
        <v>46155</v>
      </c>
      <c r="C29" s="48">
        <v>0.67805555555555552</v>
      </c>
      <c r="D29" s="48" t="s">
        <v>48</v>
      </c>
      <c r="E29" s="49" t="s">
        <v>59</v>
      </c>
      <c r="F29" s="49">
        <v>-1930.95715625</v>
      </c>
      <c r="G29" s="49">
        <v>-1934.1800625000001</v>
      </c>
      <c r="H29" s="50">
        <f t="shared" si="2"/>
        <v>-3.2229062500000509</v>
      </c>
      <c r="I29" s="50">
        <v>0</v>
      </c>
      <c r="J29" s="50">
        <f t="shared" si="3"/>
        <v>-3.2229062500000509</v>
      </c>
      <c r="K29" s="51">
        <v>50.085999999999999</v>
      </c>
      <c r="L29" s="51">
        <v>50.055</v>
      </c>
      <c r="M29" s="50">
        <f t="shared" si="4"/>
        <v>-3.0999999999998806E-2</v>
      </c>
      <c r="N29" s="50">
        <f t="shared" si="5"/>
        <v>103.96471774194113</v>
      </c>
      <c r="O29" s="50">
        <v>94</v>
      </c>
      <c r="P29" s="52">
        <f t="shared" si="6"/>
        <v>1.1060076355525652</v>
      </c>
      <c r="Q29" s="20">
        <f t="shared" si="1"/>
        <v>1</v>
      </c>
    </row>
    <row r="30" spans="1:17" ht="44.25" customHeight="1" thickBot="1" x14ac:dyDescent="0.3">
      <c r="A30" s="55" t="str">
        <f t="shared" si="0"/>
        <v>2026-05-15-11:06:13-NLC_EXP</v>
      </c>
      <c r="B30" s="56">
        <v>46157</v>
      </c>
      <c r="C30" s="57">
        <v>0.46265046296296297</v>
      </c>
      <c r="D30" s="57" t="s">
        <v>48</v>
      </c>
      <c r="E30" s="58" t="s">
        <v>60</v>
      </c>
      <c r="F30" s="58">
        <v>-279.052734375</v>
      </c>
      <c r="G30" s="58">
        <v>-281.0302734375</v>
      </c>
      <c r="H30" s="59">
        <f t="shared" si="2"/>
        <v>-1.9775390625</v>
      </c>
      <c r="I30" s="59">
        <v>0</v>
      </c>
      <c r="J30" s="59">
        <f t="shared" si="3"/>
        <v>-1.9775390625</v>
      </c>
      <c r="K30" s="60">
        <v>49.996000000000002</v>
      </c>
      <c r="L30" s="60">
        <v>49.948999999999998</v>
      </c>
      <c r="M30" s="59">
        <f t="shared" si="4"/>
        <v>-4.700000000000415E-2</v>
      </c>
      <c r="N30" s="59">
        <f t="shared" si="5"/>
        <v>42.075299202123944</v>
      </c>
      <c r="O30" s="59">
        <v>16</v>
      </c>
      <c r="P30" s="61">
        <f t="shared" si="6"/>
        <v>2.6297062001327465</v>
      </c>
      <c r="Q30" s="20">
        <f t="shared" si="1"/>
        <v>1</v>
      </c>
    </row>
    <row r="31" spans="1:17" ht="44.25" customHeight="1" x14ac:dyDescent="0.25">
      <c r="A31" s="62" t="str">
        <f t="shared" si="0"/>
        <v>2026-05-15-11:06:13-NLCII_STG1</v>
      </c>
      <c r="B31" s="56">
        <v>46157</v>
      </c>
      <c r="C31" s="57">
        <v>0.46265046296296297</v>
      </c>
      <c r="D31" s="57" t="s">
        <v>48</v>
      </c>
      <c r="E31" s="58" t="s">
        <v>61</v>
      </c>
      <c r="F31" s="58">
        <v>-256.58300000000003</v>
      </c>
      <c r="G31" s="58">
        <v>-257.89400000000001</v>
      </c>
      <c r="H31" s="59">
        <f t="shared" si="2"/>
        <v>-1.3109999999999786</v>
      </c>
      <c r="I31" s="59">
        <v>0</v>
      </c>
      <c r="J31" s="59">
        <f t="shared" si="3"/>
        <v>-1.3109999999999786</v>
      </c>
      <c r="K31" s="60">
        <v>49.996000000000002</v>
      </c>
      <c r="L31" s="60">
        <v>49.948999999999998</v>
      </c>
      <c r="M31" s="59">
        <f t="shared" si="4"/>
        <v>-4.700000000000415E-2</v>
      </c>
      <c r="N31" s="59">
        <f t="shared" si="5"/>
        <v>27.893617021273677</v>
      </c>
      <c r="O31" s="59">
        <v>13</v>
      </c>
      <c r="P31" s="61">
        <f t="shared" si="6"/>
        <v>2.145662847790283</v>
      </c>
      <c r="Q31" s="20">
        <f t="shared" si="1"/>
        <v>1</v>
      </c>
    </row>
    <row r="32" spans="1:17" ht="44.25" customHeight="1" x14ac:dyDescent="0.25">
      <c r="A32" s="63" t="str">
        <f t="shared" si="0"/>
        <v>2026-05-15-11:06:13-NLCII_STG2</v>
      </c>
      <c r="B32" s="56">
        <v>46157</v>
      </c>
      <c r="C32" s="57">
        <v>0.46265046296296297</v>
      </c>
      <c r="D32" s="57" t="s">
        <v>48</v>
      </c>
      <c r="E32" s="58" t="s">
        <v>62</v>
      </c>
      <c r="F32" s="58">
        <v>-398.87900000000002</v>
      </c>
      <c r="G32" s="58">
        <v>-401.67200000000003</v>
      </c>
      <c r="H32" s="59">
        <f t="shared" si="2"/>
        <v>-2.7930000000000064</v>
      </c>
      <c r="I32" s="59">
        <v>0</v>
      </c>
      <c r="J32" s="59">
        <f t="shared" si="3"/>
        <v>-2.7930000000000064</v>
      </c>
      <c r="K32" s="60">
        <v>49.996000000000002</v>
      </c>
      <c r="L32" s="60">
        <v>49.948999999999998</v>
      </c>
      <c r="M32" s="59">
        <f t="shared" si="4"/>
        <v>-4.700000000000415E-2</v>
      </c>
      <c r="N32" s="59">
        <f t="shared" si="5"/>
        <v>59.425531914888509</v>
      </c>
      <c r="O32" s="59">
        <v>19</v>
      </c>
      <c r="P32" s="61">
        <f t="shared" si="6"/>
        <v>3.1276595744678164</v>
      </c>
      <c r="Q32" s="20">
        <f t="shared" si="1"/>
        <v>1</v>
      </c>
    </row>
    <row r="33" spans="1:17" ht="44.25" customHeight="1" x14ac:dyDescent="0.25">
      <c r="A33" s="63" t="str">
        <f t="shared" si="0"/>
        <v>2026-05-15-11:06:13-NLC_2EXP</v>
      </c>
      <c r="B33" s="56">
        <v>46157</v>
      </c>
      <c r="C33" s="57">
        <v>0.46265046296296297</v>
      </c>
      <c r="D33" s="57" t="s">
        <v>48</v>
      </c>
      <c r="E33" s="58" t="s">
        <v>49</v>
      </c>
      <c r="F33" s="58">
        <v>-324.14</v>
      </c>
      <c r="G33" s="58">
        <v>-326.22000000000003</v>
      </c>
      <c r="H33" s="59">
        <f t="shared" si="2"/>
        <v>-2.0800000000000409</v>
      </c>
      <c r="I33" s="59">
        <v>0</v>
      </c>
      <c r="J33" s="59">
        <f t="shared" si="3"/>
        <v>-2.0800000000000409</v>
      </c>
      <c r="K33" s="60">
        <v>49.996000000000002</v>
      </c>
      <c r="L33" s="60">
        <v>49.948999999999998</v>
      </c>
      <c r="M33" s="59">
        <f t="shared" si="4"/>
        <v>-4.700000000000415E-2</v>
      </c>
      <c r="N33" s="59">
        <f t="shared" si="5"/>
        <v>44.255319148933133</v>
      </c>
      <c r="O33" s="59">
        <v>12</v>
      </c>
      <c r="P33" s="61">
        <f t="shared" si="6"/>
        <v>3.6879432624110944</v>
      </c>
      <c r="Q33" s="20">
        <f t="shared" si="1"/>
        <v>1</v>
      </c>
    </row>
    <row r="34" spans="1:17" ht="44.25" customHeight="1" x14ac:dyDescent="0.25">
      <c r="A34" s="63" t="str">
        <f t="shared" si="0"/>
        <v>2026-05-15-11:06:13-NTCEL VALLUR</v>
      </c>
      <c r="B34" s="56">
        <v>46157</v>
      </c>
      <c r="C34" s="57">
        <v>0.46265046296296297</v>
      </c>
      <c r="D34" s="57" t="s">
        <v>48</v>
      </c>
      <c r="E34" s="58" t="s">
        <v>50</v>
      </c>
      <c r="F34" s="58">
        <v>-548.46</v>
      </c>
      <c r="G34" s="58">
        <v>-584.05999999999995</v>
      </c>
      <c r="H34" s="59">
        <f t="shared" si="2"/>
        <v>-35.599999999999909</v>
      </c>
      <c r="I34" s="59">
        <v>0</v>
      </c>
      <c r="J34" s="59">
        <f t="shared" si="3"/>
        <v>-35.599999999999909</v>
      </c>
      <c r="K34" s="60">
        <v>49.996000000000002</v>
      </c>
      <c r="L34" s="60">
        <v>49.948999999999998</v>
      </c>
      <c r="M34" s="59">
        <f t="shared" si="4"/>
        <v>-4.700000000000415E-2</v>
      </c>
      <c r="N34" s="59">
        <f t="shared" si="5"/>
        <v>757.44680851056944</v>
      </c>
      <c r="O34" s="59">
        <v>56</v>
      </c>
      <c r="P34" s="61">
        <f t="shared" si="6"/>
        <v>13.525835866260168</v>
      </c>
      <c r="Q34" s="20">
        <f t="shared" si="1"/>
        <v>1</v>
      </c>
    </row>
    <row r="35" spans="1:17" ht="44.25" customHeight="1" x14ac:dyDescent="0.25">
      <c r="A35" s="63" t="str">
        <f t="shared" si="0"/>
        <v>2026-05-15-11:06:13-NTPL</v>
      </c>
      <c r="B35" s="56">
        <v>46157</v>
      </c>
      <c r="C35" s="57">
        <v>0.46265046296296297</v>
      </c>
      <c r="D35" s="57" t="s">
        <v>48</v>
      </c>
      <c r="E35" s="58" t="s">
        <v>51</v>
      </c>
      <c r="F35" s="58">
        <v>-560.39400000000001</v>
      </c>
      <c r="G35" s="58">
        <v>-575.95839999999998</v>
      </c>
      <c r="H35" s="59">
        <f t="shared" si="2"/>
        <v>-15.564399999999978</v>
      </c>
      <c r="I35" s="59">
        <v>0</v>
      </c>
      <c r="J35" s="59">
        <f t="shared" si="3"/>
        <v>-15.564399999999978</v>
      </c>
      <c r="K35" s="60">
        <v>49.996000000000002</v>
      </c>
      <c r="L35" s="60">
        <v>49.948999999999998</v>
      </c>
      <c r="M35" s="59">
        <f t="shared" si="4"/>
        <v>-4.700000000000415E-2</v>
      </c>
      <c r="N35" s="59">
        <f t="shared" si="5"/>
        <v>331.15744680848093</v>
      </c>
      <c r="O35" s="59">
        <v>36</v>
      </c>
      <c r="P35" s="61">
        <f t="shared" si="6"/>
        <v>9.1988179669022472</v>
      </c>
      <c r="Q35" s="20">
        <f t="shared" si="1"/>
        <v>1</v>
      </c>
    </row>
    <row r="36" spans="1:17" ht="44.25" customHeight="1" x14ac:dyDescent="0.25">
      <c r="A36" s="63" t="str">
        <f t="shared" si="0"/>
        <v>2026-05-15-11:06:13-KUDGI</v>
      </c>
      <c r="B36" s="56">
        <v>46157</v>
      </c>
      <c r="C36" s="57">
        <v>0.46265046296296297</v>
      </c>
      <c r="D36" s="57" t="s">
        <v>48</v>
      </c>
      <c r="E36" s="58" t="s">
        <v>52</v>
      </c>
      <c r="F36" s="58">
        <v>-1312.9863</v>
      </c>
      <c r="G36" s="58">
        <v>-1402.2356</v>
      </c>
      <c r="H36" s="59">
        <f t="shared" si="2"/>
        <v>-89.249299999999948</v>
      </c>
      <c r="I36" s="59">
        <v>0</v>
      </c>
      <c r="J36" s="59">
        <f t="shared" si="3"/>
        <v>-89.249299999999948</v>
      </c>
      <c r="K36" s="60">
        <v>49.996000000000002</v>
      </c>
      <c r="L36" s="60">
        <v>49.948999999999998</v>
      </c>
      <c r="M36" s="59">
        <f t="shared" si="4"/>
        <v>-4.700000000000415E-2</v>
      </c>
      <c r="N36" s="59">
        <f t="shared" si="5"/>
        <v>1898.9212765955758</v>
      </c>
      <c r="O36" s="59">
        <v>75</v>
      </c>
      <c r="P36" s="61">
        <f t="shared" si="6"/>
        <v>25.318950354607679</v>
      </c>
      <c r="Q36" s="20">
        <f t="shared" si="1"/>
        <v>1</v>
      </c>
    </row>
    <row r="37" spans="1:17" ht="44.25" customHeight="1" x14ac:dyDescent="0.25">
      <c r="A37" s="63" t="str">
        <f t="shared" si="0"/>
        <v>2026-05-15-11:06:13-NNTPP</v>
      </c>
      <c r="B37" s="56">
        <v>46157</v>
      </c>
      <c r="C37" s="57">
        <v>0.46265046296296297</v>
      </c>
      <c r="D37" s="57" t="s">
        <v>48</v>
      </c>
      <c r="E37" s="58" t="s">
        <v>53</v>
      </c>
      <c r="F37" s="58">
        <v>-577.69200000000001</v>
      </c>
      <c r="G37" s="58">
        <v>-581.56700000000001</v>
      </c>
      <c r="H37" s="59">
        <f t="shared" si="2"/>
        <v>-3.875</v>
      </c>
      <c r="I37" s="59">
        <v>0</v>
      </c>
      <c r="J37" s="59">
        <f t="shared" si="3"/>
        <v>-3.875</v>
      </c>
      <c r="K37" s="60">
        <v>49.996000000000002</v>
      </c>
      <c r="L37" s="60">
        <v>49.948999999999998</v>
      </c>
      <c r="M37" s="59">
        <f t="shared" si="4"/>
        <v>-4.700000000000415E-2</v>
      </c>
      <c r="N37" s="59">
        <f t="shared" si="5"/>
        <v>82.446808510631016</v>
      </c>
      <c r="O37" s="59">
        <v>38</v>
      </c>
      <c r="P37" s="61">
        <f t="shared" si="6"/>
        <v>2.1696528555429215</v>
      </c>
      <c r="Q37" s="20">
        <f t="shared" si="1"/>
        <v>1</v>
      </c>
    </row>
    <row r="38" spans="1:17" ht="44.25" customHeight="1" x14ac:dyDescent="0.25">
      <c r="A38" s="63" t="str">
        <f t="shared" si="0"/>
        <v>2026-05-15-11:06:13-TelanganaSTPP</v>
      </c>
      <c r="B38" s="56">
        <v>46157</v>
      </c>
      <c r="C38" s="57">
        <v>0.46265046296296297</v>
      </c>
      <c r="D38" s="57" t="s">
        <v>48</v>
      </c>
      <c r="E38" s="58" t="s">
        <v>54</v>
      </c>
      <c r="F38" s="58">
        <v>-894.64611328637</v>
      </c>
      <c r="G38" s="58">
        <v>-950.15409962845399</v>
      </c>
      <c r="H38" s="59">
        <f t="shared" si="2"/>
        <v>-55.507986342083996</v>
      </c>
      <c r="I38" s="59">
        <v>0</v>
      </c>
      <c r="J38" s="59">
        <f t="shared" si="3"/>
        <v>-55.507986342083996</v>
      </c>
      <c r="K38" s="60">
        <v>49.996000000000002</v>
      </c>
      <c r="L38" s="60">
        <v>49.948999999999998</v>
      </c>
      <c r="M38" s="59">
        <f t="shared" si="4"/>
        <v>-4.700000000000415E-2</v>
      </c>
      <c r="N38" s="59">
        <f t="shared" si="5"/>
        <v>1181.0209860016828</v>
      </c>
      <c r="O38" s="59">
        <v>66</v>
      </c>
      <c r="P38" s="61">
        <f t="shared" si="6"/>
        <v>17.894257363661861</v>
      </c>
      <c r="Q38" s="20">
        <f t="shared" si="1"/>
        <v>1</v>
      </c>
    </row>
    <row r="39" spans="1:17" ht="44.25" customHeight="1" x14ac:dyDescent="0.25">
      <c r="A39" s="63" t="str">
        <f t="shared" si="0"/>
        <v>2026-05-15-11:06:13-RSTPS_1to6</v>
      </c>
      <c r="B39" s="56">
        <v>46157</v>
      </c>
      <c r="C39" s="57">
        <v>0.46265046296296297</v>
      </c>
      <c r="D39" s="57" t="s">
        <v>48</v>
      </c>
      <c r="E39" s="58" t="s">
        <v>55</v>
      </c>
      <c r="F39" s="58">
        <v>-1193.4505893931801</v>
      </c>
      <c r="G39" s="58">
        <v>-1220.8462994543199</v>
      </c>
      <c r="H39" s="59">
        <f t="shared" si="2"/>
        <v>-27.39571006113988</v>
      </c>
      <c r="I39" s="59">
        <v>0</v>
      </c>
      <c r="J39" s="59">
        <f t="shared" si="3"/>
        <v>-27.39571006113988</v>
      </c>
      <c r="K39" s="60">
        <v>49.996000000000002</v>
      </c>
      <c r="L39" s="60">
        <v>49.948999999999998</v>
      </c>
      <c r="M39" s="59">
        <f t="shared" si="4"/>
        <v>-4.700000000000415E-2</v>
      </c>
      <c r="N39" s="59">
        <f t="shared" si="5"/>
        <v>582.88744810930768</v>
      </c>
      <c r="O39" s="59">
        <v>73</v>
      </c>
      <c r="P39" s="61">
        <f t="shared" si="6"/>
        <v>7.9847595631412007</v>
      </c>
      <c r="Q39" s="20">
        <f t="shared" si="1"/>
        <v>1</v>
      </c>
    </row>
    <row r="40" spans="1:17" ht="44.25" customHeight="1" x14ac:dyDescent="0.25">
      <c r="A40" s="63" t="str">
        <f t="shared" si="0"/>
        <v>2026-05-15-11:06:13-RSTPS_7</v>
      </c>
      <c r="B40" s="56">
        <v>46157</v>
      </c>
      <c r="C40" s="57">
        <v>0.46265046296296297</v>
      </c>
      <c r="D40" s="57" t="s">
        <v>48</v>
      </c>
      <c r="E40" s="58" t="s">
        <v>56</v>
      </c>
      <c r="F40" s="58">
        <v>-270.7314453125</v>
      </c>
      <c r="G40" s="58">
        <v>-288.69659423828102</v>
      </c>
      <c r="H40" s="59">
        <f t="shared" si="2"/>
        <v>-17.965148925781023</v>
      </c>
      <c r="I40" s="59">
        <v>0</v>
      </c>
      <c r="J40" s="59">
        <f t="shared" si="3"/>
        <v>-17.965148925781023</v>
      </c>
      <c r="K40" s="60">
        <v>49.996000000000002</v>
      </c>
      <c r="L40" s="60">
        <v>49.948999999999998</v>
      </c>
      <c r="M40" s="59">
        <f t="shared" si="4"/>
        <v>-4.700000000000415E-2</v>
      </c>
      <c r="N40" s="59">
        <f t="shared" si="5"/>
        <v>382.23721118679651</v>
      </c>
      <c r="O40" s="59">
        <v>22</v>
      </c>
      <c r="P40" s="61">
        <f t="shared" si="6"/>
        <v>17.374418690308932</v>
      </c>
      <c r="Q40" s="20">
        <f t="shared" si="1"/>
        <v>1</v>
      </c>
    </row>
    <row r="41" spans="1:17" ht="44.25" customHeight="1" x14ac:dyDescent="0.25">
      <c r="A41" s="63" t="str">
        <f t="shared" si="0"/>
        <v xml:space="preserve">2026-05-15-11:06:13-SIMHADRI_1 </v>
      </c>
      <c r="B41" s="56">
        <v>46157</v>
      </c>
      <c r="C41" s="57">
        <v>0.46265046296296297</v>
      </c>
      <c r="D41" s="57" t="s">
        <v>48</v>
      </c>
      <c r="E41" s="58" t="s">
        <v>57</v>
      </c>
      <c r="F41" s="58">
        <v>-561.63187500000004</v>
      </c>
      <c r="G41" s="58">
        <v>-577.49046874999999</v>
      </c>
      <c r="H41" s="59">
        <f t="shared" si="2"/>
        <v>-15.858593749999955</v>
      </c>
      <c r="I41" s="59">
        <v>0</v>
      </c>
      <c r="J41" s="59">
        <f t="shared" si="3"/>
        <v>-15.858593749999955</v>
      </c>
      <c r="K41" s="60">
        <v>49.996000000000002</v>
      </c>
      <c r="L41" s="60">
        <v>49.948999999999998</v>
      </c>
      <c r="M41" s="59">
        <f t="shared" si="4"/>
        <v>-4.700000000000415E-2</v>
      </c>
      <c r="N41" s="59">
        <f t="shared" si="5"/>
        <v>337.41688829784158</v>
      </c>
      <c r="O41" s="59">
        <v>39</v>
      </c>
      <c r="P41" s="61">
        <f t="shared" si="6"/>
        <v>8.6517150845600401</v>
      </c>
      <c r="Q41" s="20">
        <f t="shared" si="1"/>
        <v>1</v>
      </c>
    </row>
    <row r="42" spans="1:17" ht="44.25" customHeight="1" x14ac:dyDescent="0.25">
      <c r="A42" s="63" t="str">
        <f t="shared" si="0"/>
        <v>2026-05-15-11:06:13-SIMHADRI_2</v>
      </c>
      <c r="B42" s="56">
        <v>46157</v>
      </c>
      <c r="C42" s="57">
        <v>0.46265046296296297</v>
      </c>
      <c r="D42" s="57" t="s">
        <v>48</v>
      </c>
      <c r="E42" s="58" t="s">
        <v>58</v>
      </c>
      <c r="F42" s="58">
        <v>-591.22</v>
      </c>
      <c r="G42" s="58">
        <v>-639.46</v>
      </c>
      <c r="H42" s="59">
        <f t="shared" si="2"/>
        <v>-48.240000000000009</v>
      </c>
      <c r="I42" s="59">
        <v>0</v>
      </c>
      <c r="J42" s="59">
        <f t="shared" si="3"/>
        <v>-48.240000000000009</v>
      </c>
      <c r="K42" s="60">
        <v>49.996000000000002</v>
      </c>
      <c r="L42" s="60">
        <v>49.948999999999998</v>
      </c>
      <c r="M42" s="59">
        <f t="shared" si="4"/>
        <v>-4.700000000000415E-2</v>
      </c>
      <c r="N42" s="59">
        <f t="shared" si="5"/>
        <v>1026.3829787233137</v>
      </c>
      <c r="O42" s="59">
        <v>40</v>
      </c>
      <c r="P42" s="61">
        <f t="shared" si="6"/>
        <v>25.659574468082845</v>
      </c>
      <c r="Q42" s="20">
        <f t="shared" si="1"/>
        <v>1</v>
      </c>
    </row>
    <row r="43" spans="1:17" ht="44.25" customHeight="1" x14ac:dyDescent="0.25">
      <c r="A43" s="63" t="str">
        <f t="shared" si="0"/>
        <v>2026-05-15-11:06:13- TALCHER2</v>
      </c>
      <c r="B43" s="56">
        <v>46157</v>
      </c>
      <c r="C43" s="57">
        <v>0.46265046296296297</v>
      </c>
      <c r="D43" s="57" t="s">
        <v>48</v>
      </c>
      <c r="E43" s="58" t="s">
        <v>59</v>
      </c>
      <c r="F43" s="58">
        <v>-1130.2733437500001</v>
      </c>
      <c r="G43" s="58">
        <v>-1158.398625</v>
      </c>
      <c r="H43" s="59">
        <f t="shared" si="2"/>
        <v>-28.125281249999944</v>
      </c>
      <c r="I43" s="59">
        <v>0</v>
      </c>
      <c r="J43" s="59">
        <f t="shared" si="3"/>
        <v>-28.125281249999944</v>
      </c>
      <c r="K43" s="60">
        <v>49.996000000000002</v>
      </c>
      <c r="L43" s="60">
        <v>49.948999999999998</v>
      </c>
      <c r="M43" s="59">
        <f t="shared" si="4"/>
        <v>-4.700000000000415E-2</v>
      </c>
      <c r="N43" s="59">
        <f t="shared" si="5"/>
        <v>598.41023936164811</v>
      </c>
      <c r="O43" s="59">
        <v>94</v>
      </c>
      <c r="P43" s="61">
        <f t="shared" si="6"/>
        <v>6.3660663761877458</v>
      </c>
      <c r="Q43" s="20">
        <f t="shared" si="1"/>
        <v>1</v>
      </c>
    </row>
  </sheetData>
  <pageMargins left="0.7" right="0.7" top="0.75" bottom="0.75" header="0.3" footer="0.3"/>
  <pageSetup paperSize="9" scale="1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8"/>
  <sheetViews>
    <sheetView zoomScale="80" zoomScaleNormal="80" workbookViewId="0">
      <selection activeCell="C5" sqref="C5:C18"/>
    </sheetView>
  </sheetViews>
  <sheetFormatPr defaultRowHeight="15" x14ac:dyDescent="0.25"/>
  <cols>
    <col min="2" max="2" width="56.140625" customWidth="1"/>
    <col min="3" max="4" width="21.85546875" customWidth="1"/>
    <col min="5" max="6" width="27.140625" customWidth="1"/>
  </cols>
  <sheetData>
    <row r="1" spans="1:6" ht="23.25" x14ac:dyDescent="0.25">
      <c r="A1" s="28" t="s">
        <v>63</v>
      </c>
      <c r="B1" s="29"/>
      <c r="C1" s="29"/>
      <c r="D1" s="29"/>
      <c r="E1" s="29"/>
      <c r="F1" s="30"/>
    </row>
    <row r="2" spans="1:6" ht="23.25" x14ac:dyDescent="0.25">
      <c r="A2" s="22"/>
      <c r="B2" s="22"/>
      <c r="C2" s="22"/>
      <c r="D2" s="31" t="s">
        <v>20</v>
      </c>
      <c r="E2" s="32"/>
      <c r="F2" s="33"/>
    </row>
    <row r="3" spans="1:6" ht="42" x14ac:dyDescent="0.25">
      <c r="A3" s="3"/>
      <c r="B3" s="3"/>
      <c r="C3" s="3"/>
      <c r="D3" s="23" t="s">
        <v>64</v>
      </c>
      <c r="E3" s="23" t="s">
        <v>65</v>
      </c>
      <c r="F3" s="23" t="s">
        <v>66</v>
      </c>
    </row>
    <row r="4" spans="1:6" ht="23.25" x14ac:dyDescent="0.25">
      <c r="A4" s="24" t="s">
        <v>16</v>
      </c>
      <c r="B4" s="25" t="s">
        <v>17</v>
      </c>
      <c r="C4" s="24" t="s">
        <v>18</v>
      </c>
      <c r="D4" s="25" t="s">
        <v>19</v>
      </c>
      <c r="E4" s="25" t="s">
        <v>19</v>
      </c>
      <c r="F4" s="25" t="s">
        <v>19</v>
      </c>
    </row>
    <row r="5" spans="1:6" ht="23.25" x14ac:dyDescent="0.25">
      <c r="A5" s="21">
        <v>1</v>
      </c>
      <c r="B5" s="22" t="s">
        <v>29</v>
      </c>
      <c r="C5" s="16">
        <f>AVERAGE(D5:F5)</f>
        <v>0.33333333333333331</v>
      </c>
      <c r="D5" s="16">
        <v>0</v>
      </c>
      <c r="E5" s="16">
        <v>0</v>
      </c>
      <c r="F5" s="16">
        <v>1</v>
      </c>
    </row>
    <row r="6" spans="1:6" ht="46.5" customHeight="1" x14ac:dyDescent="0.25">
      <c r="A6" s="21">
        <v>2</v>
      </c>
      <c r="B6" s="22" t="s">
        <v>27</v>
      </c>
      <c r="C6" s="16">
        <f t="shared" ref="C6:C18" si="0">AVERAGE(D6:F6)</f>
        <v>0.69108669108669096</v>
      </c>
      <c r="D6" s="16">
        <v>7.3260073260072681E-2</v>
      </c>
      <c r="E6" s="16">
        <v>1</v>
      </c>
      <c r="F6" s="16">
        <v>1</v>
      </c>
    </row>
    <row r="7" spans="1:6" ht="46.5" customHeight="1" x14ac:dyDescent="0.25">
      <c r="A7" s="21">
        <v>3</v>
      </c>
      <c r="B7" s="22" t="s">
        <v>28</v>
      </c>
      <c r="C7" s="16">
        <f t="shared" si="0"/>
        <v>0.66666666666666663</v>
      </c>
      <c r="D7" s="16">
        <v>0</v>
      </c>
      <c r="E7" s="16">
        <v>1</v>
      </c>
      <c r="F7" s="16">
        <v>1</v>
      </c>
    </row>
    <row r="8" spans="1:6" ht="23.25" x14ac:dyDescent="0.25">
      <c r="A8" s="21">
        <v>4</v>
      </c>
      <c r="B8" s="22" t="s">
        <v>30</v>
      </c>
      <c r="C8" s="16">
        <f t="shared" si="0"/>
        <v>0.53641456582632785</v>
      </c>
      <c r="D8" s="16">
        <v>0.60924369747898377</v>
      </c>
      <c r="E8" s="16">
        <v>0</v>
      </c>
      <c r="F8" s="16">
        <v>1</v>
      </c>
    </row>
    <row r="9" spans="1:6" ht="46.5" customHeight="1" x14ac:dyDescent="0.25">
      <c r="A9" s="21">
        <v>5</v>
      </c>
      <c r="B9" s="22" t="s">
        <v>34</v>
      </c>
      <c r="C9" s="16">
        <f t="shared" si="0"/>
        <v>1</v>
      </c>
      <c r="D9" s="16">
        <v>1</v>
      </c>
      <c r="E9" s="16">
        <v>1</v>
      </c>
      <c r="F9" s="16">
        <v>1</v>
      </c>
    </row>
    <row r="10" spans="1:6" ht="46.5" customHeight="1" x14ac:dyDescent="0.25">
      <c r="A10" s="21">
        <v>6</v>
      </c>
      <c r="B10" s="22" t="s">
        <v>35</v>
      </c>
      <c r="C10" s="16">
        <f t="shared" si="0"/>
        <v>0.76685859528996458</v>
      </c>
      <c r="D10" s="16">
        <v>0.30057578586989364</v>
      </c>
      <c r="E10" s="16">
        <v>1</v>
      </c>
      <c r="F10" s="16">
        <v>1</v>
      </c>
    </row>
    <row r="11" spans="1:6" ht="23.25" x14ac:dyDescent="0.25">
      <c r="A11" s="21">
        <v>7</v>
      </c>
      <c r="B11" s="22" t="s">
        <v>32</v>
      </c>
      <c r="C11" s="16">
        <f t="shared" si="0"/>
        <v>1</v>
      </c>
      <c r="D11" s="16">
        <v>1</v>
      </c>
      <c r="E11" s="16">
        <v>1</v>
      </c>
      <c r="F11" s="16">
        <v>1</v>
      </c>
    </row>
    <row r="12" spans="1:6" ht="23.25" x14ac:dyDescent="0.25">
      <c r="A12" s="21">
        <v>8</v>
      </c>
      <c r="B12" s="22" t="s">
        <v>31</v>
      </c>
      <c r="C12" s="16">
        <f t="shared" si="0"/>
        <v>0.42417317804314553</v>
      </c>
      <c r="D12" s="16">
        <v>0.27251953412943652</v>
      </c>
      <c r="E12" s="16">
        <v>0</v>
      </c>
      <c r="F12" s="16">
        <v>1</v>
      </c>
    </row>
    <row r="13" spans="1:6" ht="46.5" customHeight="1" x14ac:dyDescent="0.25">
      <c r="A13" s="21">
        <v>9</v>
      </c>
      <c r="B13" s="22" t="s">
        <v>33</v>
      </c>
      <c r="C13" s="16">
        <f t="shared" si="0"/>
        <v>1</v>
      </c>
      <c r="D13" s="16">
        <v>1</v>
      </c>
      <c r="E13" s="16">
        <v>1</v>
      </c>
      <c r="F13" s="16">
        <v>1</v>
      </c>
    </row>
    <row r="14" spans="1:6" ht="46.5" customHeight="1" x14ac:dyDescent="0.25">
      <c r="A14" s="21">
        <v>10</v>
      </c>
      <c r="B14" s="22" t="s">
        <v>22</v>
      </c>
      <c r="C14" s="16">
        <f t="shared" si="0"/>
        <v>1</v>
      </c>
      <c r="D14" s="16">
        <v>1</v>
      </c>
      <c r="E14" s="16">
        <v>1</v>
      </c>
      <c r="F14" s="16">
        <v>1</v>
      </c>
    </row>
    <row r="15" spans="1:6" ht="46.5" customHeight="1" x14ac:dyDescent="0.25">
      <c r="A15" s="21">
        <v>11</v>
      </c>
      <c r="B15" s="22" t="s">
        <v>23</v>
      </c>
      <c r="C15" s="16">
        <f t="shared" si="0"/>
        <v>1</v>
      </c>
      <c r="D15" s="16">
        <v>1</v>
      </c>
      <c r="E15" s="16">
        <v>1</v>
      </c>
      <c r="F15" s="16">
        <v>1</v>
      </c>
    </row>
    <row r="16" spans="1:6" ht="23.25" x14ac:dyDescent="0.25">
      <c r="A16" s="21">
        <v>12</v>
      </c>
      <c r="B16" s="22" t="s">
        <v>25</v>
      </c>
      <c r="C16" s="16">
        <f t="shared" si="0"/>
        <v>1</v>
      </c>
      <c r="D16" s="16">
        <v>1</v>
      </c>
      <c r="E16" s="16">
        <v>1</v>
      </c>
      <c r="F16" s="16">
        <v>1</v>
      </c>
    </row>
    <row r="17" spans="1:6" ht="23.25" x14ac:dyDescent="0.25">
      <c r="A17" s="21">
        <v>13</v>
      </c>
      <c r="B17" s="22" t="s">
        <v>26</v>
      </c>
      <c r="C17" s="16">
        <f t="shared" si="0"/>
        <v>1</v>
      </c>
      <c r="D17" s="16">
        <v>1</v>
      </c>
      <c r="E17" s="16">
        <v>1</v>
      </c>
      <c r="F17" s="16">
        <v>1</v>
      </c>
    </row>
    <row r="18" spans="1:6" ht="26.25" customHeight="1" x14ac:dyDescent="0.25">
      <c r="A18" s="21">
        <v>14</v>
      </c>
      <c r="B18" s="22" t="s">
        <v>24</v>
      </c>
      <c r="C18" s="16">
        <f t="shared" si="0"/>
        <v>0.68412400421161268</v>
      </c>
      <c r="D18" s="16">
        <v>5.237201263483833E-2</v>
      </c>
      <c r="E18" s="16">
        <v>1</v>
      </c>
      <c r="F18" s="16">
        <v>1</v>
      </c>
    </row>
  </sheetData>
  <mergeCells count="2">
    <mergeCell ref="A1:F1"/>
    <mergeCell ref="D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G24"/>
  <sheetViews>
    <sheetView workbookViewId="0">
      <selection activeCell="L15" sqref="L15"/>
    </sheetView>
  </sheetViews>
  <sheetFormatPr defaultRowHeight="15" x14ac:dyDescent="0.25"/>
  <cols>
    <col min="2" max="2" width="5.7109375" customWidth="1"/>
    <col min="3" max="3" width="28.42578125" style="4" customWidth="1"/>
    <col min="4" max="4" width="12.7109375" style="6" customWidth="1"/>
    <col min="5" max="5" width="15.140625" style="6" bestFit="1" customWidth="1"/>
    <col min="6" max="6" width="11" style="6" customWidth="1"/>
    <col min="7" max="7" width="11.42578125" style="6" customWidth="1"/>
  </cols>
  <sheetData>
    <row r="1" spans="2:7" x14ac:dyDescent="0.25">
      <c r="B1" s="34" t="s">
        <v>47</v>
      </c>
      <c r="C1" s="34"/>
      <c r="D1" s="34"/>
      <c r="E1" s="34"/>
      <c r="F1" s="34"/>
      <c r="G1" s="34"/>
    </row>
    <row r="2" spans="2:7" x14ac:dyDescent="0.25">
      <c r="B2" s="1"/>
      <c r="C2" s="3"/>
      <c r="D2" s="12"/>
      <c r="E2" s="35" t="s">
        <v>20</v>
      </c>
      <c r="F2" s="35"/>
      <c r="G2" s="35"/>
    </row>
    <row r="3" spans="2:7" ht="42" customHeight="1" x14ac:dyDescent="0.25">
      <c r="B3" s="1"/>
      <c r="C3" s="3"/>
      <c r="D3" s="12"/>
      <c r="E3" s="11" t="s">
        <v>41</v>
      </c>
      <c r="F3" s="11" t="s">
        <v>42</v>
      </c>
      <c r="G3" s="11" t="s">
        <v>43</v>
      </c>
    </row>
    <row r="4" spans="2:7" x14ac:dyDescent="0.25">
      <c r="B4" s="2" t="s">
        <v>16</v>
      </c>
      <c r="C4" s="5" t="s">
        <v>17</v>
      </c>
      <c r="D4" s="2" t="s">
        <v>18</v>
      </c>
      <c r="E4" s="5" t="s">
        <v>19</v>
      </c>
      <c r="F4" s="5" t="s">
        <v>19</v>
      </c>
      <c r="G4" s="5" t="s">
        <v>19</v>
      </c>
    </row>
    <row r="5" spans="2:7" x14ac:dyDescent="0.25">
      <c r="B5" s="10">
        <v>1</v>
      </c>
      <c r="C5" s="8" t="s">
        <v>29</v>
      </c>
      <c r="D5" s="9">
        <f t="shared" ref="D5:D18" si="0">AVERAGE(E5:G5)</f>
        <v>2.0561629669798145E-2</v>
      </c>
      <c r="E5" s="9">
        <v>6.1684889009394436E-2</v>
      </c>
      <c r="F5" s="9">
        <v>0</v>
      </c>
      <c r="G5" s="9">
        <v>0</v>
      </c>
    </row>
    <row r="6" spans="2:7" x14ac:dyDescent="0.25">
      <c r="B6" s="10">
        <v>2</v>
      </c>
      <c r="C6" s="8" t="s">
        <v>27</v>
      </c>
      <c r="D6" s="9">
        <f>AVERAGE(E6:G6)</f>
        <v>0.22952261812740518</v>
      </c>
      <c r="E6" s="9">
        <v>0.68856785438221557</v>
      </c>
      <c r="F6" s="9">
        <v>0</v>
      </c>
      <c r="G6" s="9">
        <v>0</v>
      </c>
    </row>
    <row r="7" spans="2:7" x14ac:dyDescent="0.25">
      <c r="B7" s="10">
        <v>3</v>
      </c>
      <c r="C7" s="8" t="s">
        <v>28</v>
      </c>
      <c r="D7" s="9">
        <f>AVERAGE(E7:G7)</f>
        <v>0.49564329507675359</v>
      </c>
      <c r="E7" s="9">
        <v>1</v>
      </c>
      <c r="F7" s="9">
        <v>0.48692988523026087</v>
      </c>
      <c r="G7" s="9">
        <v>0</v>
      </c>
    </row>
    <row r="8" spans="2:7" x14ac:dyDescent="0.25">
      <c r="B8" s="10">
        <v>4</v>
      </c>
      <c r="C8" s="8" t="s">
        <v>30</v>
      </c>
      <c r="D8" s="9">
        <f>AVERAGE(E8:G8)</f>
        <v>0.3852651258281769</v>
      </c>
      <c r="E8" s="9">
        <v>1</v>
      </c>
      <c r="F8" s="9">
        <v>0</v>
      </c>
      <c r="G8" s="9">
        <v>0.15579537748453073</v>
      </c>
    </row>
    <row r="9" spans="2:7" x14ac:dyDescent="0.25">
      <c r="B9" s="10">
        <v>5</v>
      </c>
      <c r="C9" s="8" t="s">
        <v>34</v>
      </c>
      <c r="D9" s="9">
        <f t="shared" si="0"/>
        <v>0.33333333333333331</v>
      </c>
      <c r="E9" s="9">
        <v>1</v>
      </c>
      <c r="F9" s="9">
        <v>0</v>
      </c>
      <c r="G9" s="9">
        <v>0</v>
      </c>
    </row>
    <row r="10" spans="2:7" x14ac:dyDescent="0.25">
      <c r="B10" s="10">
        <v>6</v>
      </c>
      <c r="C10" s="3" t="s">
        <v>35</v>
      </c>
      <c r="D10" s="9">
        <f t="shared" si="0"/>
        <v>1</v>
      </c>
      <c r="E10" s="9">
        <v>1</v>
      </c>
      <c r="F10" s="9">
        <v>1</v>
      </c>
      <c r="G10" s="9">
        <v>1</v>
      </c>
    </row>
    <row r="11" spans="2:7" x14ac:dyDescent="0.25">
      <c r="B11" s="10">
        <v>7</v>
      </c>
      <c r="C11" s="8" t="s">
        <v>32</v>
      </c>
      <c r="D11" s="9">
        <f>AVERAGE(E11:G11)</f>
        <v>2.4749423132921097E-2</v>
      </c>
      <c r="E11" s="15" t="s">
        <v>39</v>
      </c>
      <c r="F11" s="9">
        <v>0</v>
      </c>
      <c r="G11" s="9">
        <v>4.9498846265842195E-2</v>
      </c>
    </row>
    <row r="12" spans="2:7" x14ac:dyDescent="0.25">
      <c r="B12" s="10">
        <v>8</v>
      </c>
      <c r="C12" s="8" t="s">
        <v>31</v>
      </c>
      <c r="D12" s="9">
        <f t="shared" si="0"/>
        <v>0.27424565263237882</v>
      </c>
      <c r="E12" s="9">
        <v>0.82273695789713652</v>
      </c>
      <c r="F12" s="9">
        <v>0</v>
      </c>
      <c r="G12" s="9">
        <v>0</v>
      </c>
    </row>
    <row r="13" spans="2:7" x14ac:dyDescent="0.25">
      <c r="B13" s="10">
        <v>9</v>
      </c>
      <c r="C13" s="8" t="s">
        <v>33</v>
      </c>
      <c r="D13" s="9">
        <f t="shared" si="0"/>
        <v>0.56208225321469574</v>
      </c>
      <c r="E13" s="9">
        <v>0.68624675964408743</v>
      </c>
      <c r="F13" s="9">
        <v>0</v>
      </c>
      <c r="G13" s="9">
        <v>1</v>
      </c>
    </row>
    <row r="14" spans="2:7" x14ac:dyDescent="0.25">
      <c r="B14" s="10">
        <v>10</v>
      </c>
      <c r="C14" s="3" t="s">
        <v>22</v>
      </c>
      <c r="D14" s="9">
        <f t="shared" si="0"/>
        <v>0.55370161740552259</v>
      </c>
      <c r="E14" s="9">
        <v>1</v>
      </c>
      <c r="F14" s="9">
        <v>0.66110485221656801</v>
      </c>
      <c r="G14" s="9">
        <v>0</v>
      </c>
    </row>
    <row r="15" spans="2:7" x14ac:dyDescent="0.25">
      <c r="B15" s="10">
        <v>11</v>
      </c>
      <c r="C15" s="3" t="s">
        <v>23</v>
      </c>
      <c r="D15" s="9">
        <f t="shared" si="0"/>
        <v>0.66666666666666663</v>
      </c>
      <c r="E15" s="9">
        <v>1</v>
      </c>
      <c r="F15" s="9">
        <v>1</v>
      </c>
      <c r="G15" s="9">
        <v>0</v>
      </c>
    </row>
    <row r="16" spans="2:7" x14ac:dyDescent="0.25">
      <c r="B16" s="10">
        <v>12</v>
      </c>
      <c r="C16" s="3" t="s">
        <v>25</v>
      </c>
      <c r="D16" s="9">
        <f t="shared" si="0"/>
        <v>0.66666666666666663</v>
      </c>
      <c r="E16" s="9">
        <v>1</v>
      </c>
      <c r="F16" s="9">
        <v>1</v>
      </c>
      <c r="G16" s="9">
        <v>0</v>
      </c>
    </row>
    <row r="17" spans="2:7" x14ac:dyDescent="0.25">
      <c r="B17" s="10">
        <v>13</v>
      </c>
      <c r="C17" s="3" t="s">
        <v>26</v>
      </c>
      <c r="D17" s="9">
        <f t="shared" si="0"/>
        <v>0.66666666666666663</v>
      </c>
      <c r="E17" s="9">
        <v>1</v>
      </c>
      <c r="F17" s="9">
        <v>0</v>
      </c>
      <c r="G17" s="9">
        <v>1</v>
      </c>
    </row>
    <row r="18" spans="2:7" x14ac:dyDescent="0.25">
      <c r="B18" s="10">
        <v>14</v>
      </c>
      <c r="C18" s="3" t="s">
        <v>24</v>
      </c>
      <c r="D18" s="9">
        <f t="shared" si="0"/>
        <v>1</v>
      </c>
      <c r="E18" s="9">
        <v>1</v>
      </c>
      <c r="F18" s="9">
        <v>1</v>
      </c>
      <c r="G18" s="9">
        <v>1</v>
      </c>
    </row>
    <row r="19" spans="2:7" x14ac:dyDescent="0.25">
      <c r="B19" s="2" t="s">
        <v>16</v>
      </c>
      <c r="C19" s="5" t="s">
        <v>17</v>
      </c>
      <c r="D19" s="2" t="s">
        <v>18</v>
      </c>
      <c r="E19" s="5" t="s">
        <v>19</v>
      </c>
      <c r="F19" s="5" t="s">
        <v>19</v>
      </c>
      <c r="G19" s="5" t="s">
        <v>19</v>
      </c>
    </row>
    <row r="20" spans="2:7" x14ac:dyDescent="0.25">
      <c r="B20" s="10">
        <v>15</v>
      </c>
      <c r="C20" s="3" t="s">
        <v>36</v>
      </c>
      <c r="D20" s="9">
        <v>0.53607955079069425</v>
      </c>
      <c r="E20" s="9">
        <v>1</v>
      </c>
      <c r="F20" s="9">
        <v>0.42898812208684417</v>
      </c>
      <c r="G20" s="9">
        <v>0.17925053028523855</v>
      </c>
    </row>
    <row r="21" spans="2:7" x14ac:dyDescent="0.25">
      <c r="B21" s="10">
        <v>16</v>
      </c>
      <c r="C21" s="3" t="s">
        <v>37</v>
      </c>
      <c r="D21" s="9">
        <v>0.84891184669805853</v>
      </c>
      <c r="E21" s="9">
        <v>0.54673554009417547</v>
      </c>
      <c r="F21" s="9">
        <v>1</v>
      </c>
      <c r="G21" s="9">
        <v>1</v>
      </c>
    </row>
    <row r="22" spans="2:7" x14ac:dyDescent="0.25">
      <c r="B22" s="10">
        <v>17</v>
      </c>
      <c r="C22" s="3" t="s">
        <v>38</v>
      </c>
      <c r="D22" s="9">
        <v>0.44155138590419041</v>
      </c>
      <c r="E22" s="9">
        <v>0.40267652052349756</v>
      </c>
      <c r="F22" s="9">
        <v>0.53329534933401834</v>
      </c>
      <c r="G22" s="9">
        <v>0.38868228785505543</v>
      </c>
    </row>
    <row r="23" spans="2:7" x14ac:dyDescent="0.25">
      <c r="B23" s="10">
        <v>18</v>
      </c>
      <c r="C23" s="8" t="s">
        <v>40</v>
      </c>
      <c r="D23" s="9">
        <v>5.6618800210661784E-2</v>
      </c>
      <c r="E23" s="9">
        <v>7.1556975931320932E-2</v>
      </c>
      <c r="F23" s="9">
        <v>9.8299424700664412E-2</v>
      </c>
      <c r="G23" s="9">
        <v>0</v>
      </c>
    </row>
    <row r="24" spans="2:7" ht="30" x14ac:dyDescent="0.25">
      <c r="B24" s="10">
        <v>19</v>
      </c>
      <c r="C24" s="8" t="s">
        <v>44</v>
      </c>
      <c r="D24" s="14" t="s">
        <v>45</v>
      </c>
      <c r="E24" s="13" t="s">
        <v>46</v>
      </c>
      <c r="F24" s="9">
        <v>0</v>
      </c>
      <c r="G24" s="9">
        <v>0</v>
      </c>
    </row>
  </sheetData>
  <mergeCells count="2">
    <mergeCell ref="B1:G1"/>
    <mergeCell ref="E2:G2"/>
  </mergeCells>
  <conditionalFormatting sqref="D5:G24">
    <cfRule type="cellIs" dxfId="0" priority="1" operator="lessThan">
      <formula>0.3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FRP_May_2026_ISGS</vt:lpstr>
      <vt:lpstr>Summary</vt:lpstr>
      <vt:lpstr>Sheet1</vt:lpstr>
      <vt:lpstr>FRP_May_2026_ISGS!Print_Area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SRPC-Betsy</dc:creator>
  <cp:lastModifiedBy>USER</cp:lastModifiedBy>
  <cp:lastPrinted>2025-11-06T09:24:31Z</cp:lastPrinted>
  <dcterms:created xsi:type="dcterms:W3CDTF">2024-12-16T07:28:42Z</dcterms:created>
  <dcterms:modified xsi:type="dcterms:W3CDTF">2026-06-15T07:08:48Z</dcterms:modified>
</cp:coreProperties>
</file>